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90" activeTab="4"/>
  </bookViews>
  <sheets>
    <sheet name="CIS" sheetId="1" r:id="rId1"/>
    <sheet name="CBS" sheetId="2" r:id="rId2"/>
    <sheet name="CFS" sheetId="3" r:id="rId3"/>
    <sheet name="CSCE" sheetId="4" r:id="rId4"/>
    <sheet name="Qtr" sheetId="5" r:id="rId5"/>
  </sheets>
  <definedNames>
    <definedName name="_xlnm.Print_Area" localSheetId="1">'CBS'!$A$1:$H$46</definedName>
    <definedName name="_xlnm.Print_Area" localSheetId="2">'CFS'!$A$1:$F$41</definedName>
    <definedName name="_xlnm.Print_Area" localSheetId="0">'CIS'!$A$1:$H$27</definedName>
    <definedName name="_xlnm.Print_Area" localSheetId="3">'CSCE'!$A$1:$K$44</definedName>
    <definedName name="_xlnm.Print_Area" localSheetId="4">'Qtr'!$A$1:$AA$77</definedName>
  </definedNames>
  <calcPr fullCalcOnLoad="1"/>
</workbook>
</file>

<file path=xl/sharedStrings.xml><?xml version="1.0" encoding="utf-8"?>
<sst xmlns="http://schemas.openxmlformats.org/spreadsheetml/2006/main" count="219" uniqueCount="140">
  <si>
    <t>Nakamichi Corporation Berhad</t>
  </si>
  <si>
    <t>Condensed Consolidated Income Statements</t>
  </si>
  <si>
    <t>Current</t>
  </si>
  <si>
    <t>Qtr Ended</t>
  </si>
  <si>
    <t>Comparative</t>
  </si>
  <si>
    <t>to date</t>
  </si>
  <si>
    <t>Revenue</t>
  </si>
  <si>
    <t>Operating Expenses</t>
  </si>
  <si>
    <t>Profit from Operations</t>
  </si>
  <si>
    <t>Profit before tax</t>
  </si>
  <si>
    <t>Taxation</t>
  </si>
  <si>
    <t>Company No. 301384-H</t>
  </si>
  <si>
    <t>Condensed Consolidated Balance Sheets</t>
  </si>
  <si>
    <t>Quarter ended at</t>
  </si>
  <si>
    <t xml:space="preserve">Year ended </t>
  </si>
  <si>
    <t>Property, Plant &amp; Equipment</t>
  </si>
  <si>
    <t>Inventories</t>
  </si>
  <si>
    <t>Share Capital</t>
  </si>
  <si>
    <t>Reserves</t>
  </si>
  <si>
    <t>Condensed Consolidated Cash Flow Statements</t>
  </si>
  <si>
    <t>Adjustment for non-cash flow:-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</si>
  <si>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</si>
  <si>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</si>
  <si>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</si>
  <si>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</si>
  <si>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</si>
  <si>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</si>
  <si>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</si>
  <si>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Other investments</t>
  </si>
  <si>
    <t>Net Change in Cash &amp; Cash Equivalents</t>
  </si>
  <si>
    <t>Cash &amp; Cash Equivalents at beginning of year</t>
  </si>
  <si>
    <t xml:space="preserve">Reserve </t>
  </si>
  <si>
    <t>attributable to</t>
  </si>
  <si>
    <t>Capital</t>
  </si>
  <si>
    <t>Retained Profits</t>
  </si>
  <si>
    <t>Total</t>
  </si>
  <si>
    <t>Condensed Consolidated Statements of Changes in Equity</t>
  </si>
  <si>
    <t>Balance at beginning of year</t>
  </si>
  <si>
    <t>Movements during the period (cummulative)</t>
  </si>
  <si>
    <t>Balance at end of period</t>
  </si>
  <si>
    <t>Submitting Merchant Bank</t>
  </si>
  <si>
    <t>:</t>
  </si>
  <si>
    <t>Not applicable</t>
  </si>
  <si>
    <t>(if applicable)</t>
  </si>
  <si>
    <t>Submitting Secretarial Firm Name</t>
  </si>
  <si>
    <t>Rashid &amp; Lee Management Services Sdn Bhd</t>
  </si>
  <si>
    <t>•</t>
  </si>
  <si>
    <t>Company name</t>
  </si>
  <si>
    <t>Stock name</t>
  </si>
  <si>
    <t>Naka</t>
  </si>
  <si>
    <t>Stock code</t>
  </si>
  <si>
    <t>Contact person</t>
  </si>
  <si>
    <t>Gwee Ooi Teng</t>
  </si>
  <si>
    <t>Designation</t>
  </si>
  <si>
    <t>Company Secretary</t>
  </si>
  <si>
    <t>Quarter</t>
  </si>
  <si>
    <t>1 Qtr</t>
  </si>
  <si>
    <t>2 Qtr</t>
  </si>
  <si>
    <t>3 Qtr</t>
  </si>
  <si>
    <t>4 Qtr</t>
  </si>
  <si>
    <t>Other</t>
  </si>
  <si>
    <t>The figures</t>
  </si>
  <si>
    <t>have been audited</t>
  </si>
  <si>
    <t>have not been audited</t>
  </si>
  <si>
    <t>INDIVIDUAL QUARTER</t>
  </si>
  <si>
    <t>CUMULATIVE QUARTER</t>
  </si>
  <si>
    <t>CURRENT YEAR</t>
  </si>
  <si>
    <t>PRECEDING YEAR</t>
  </si>
  <si>
    <t>YEAR TO DATE</t>
  </si>
  <si>
    <t>QUARTER</t>
  </si>
  <si>
    <t>CORRESPONDING</t>
  </si>
  <si>
    <t>PERIOD</t>
  </si>
  <si>
    <t>RM'000</t>
  </si>
  <si>
    <t xml:space="preserve"> PART A1</t>
  </si>
  <si>
    <t xml:space="preserve">(The Condensed Consolidated Income Statements should be read in conjuction </t>
  </si>
  <si>
    <t xml:space="preserve">(The Condensed Consolidated Balance Sheets should be read in conjuction with the Annual </t>
  </si>
  <si>
    <t xml:space="preserve">Financial year end </t>
  </si>
  <si>
    <t>Remarks</t>
  </si>
  <si>
    <t xml:space="preserve"> PART A2</t>
  </si>
  <si>
    <t>SUMMARY OF KEY FINANCIAL INFORMATION</t>
  </si>
  <si>
    <t>Summary of Key Financial Information</t>
  </si>
  <si>
    <t>for the financial period ended</t>
  </si>
  <si>
    <t>Profit/(Loss) before tax</t>
  </si>
  <si>
    <t>Profit/(Loss) after tax and minority interest</t>
  </si>
  <si>
    <t>Net Profit/(Loss) for the period</t>
  </si>
  <si>
    <t>Basic earnings/(loss) per share (sen)</t>
  </si>
  <si>
    <t>Dividend per share (sen)</t>
  </si>
  <si>
    <t>Net Tangible assets per share (RM)</t>
  </si>
  <si>
    <t>NON-CURRENT ASSETS</t>
  </si>
  <si>
    <t>CURRENT ASSETS</t>
  </si>
  <si>
    <t>Trade receivables</t>
  </si>
  <si>
    <t>Other Receivables</t>
  </si>
  <si>
    <t>Cash and bank balances</t>
  </si>
  <si>
    <t>CURRENT LIABILITIES</t>
  </si>
  <si>
    <t>Short term borrowings</t>
  </si>
  <si>
    <t>Trade Payables</t>
  </si>
  <si>
    <t>NET CURRENT ASSETS</t>
  </si>
  <si>
    <t>FINANCED BY:</t>
  </si>
  <si>
    <t>(RM'000)</t>
  </si>
  <si>
    <t>Finance costs-net</t>
  </si>
  <si>
    <t>Other Operating Income/(Loss)</t>
  </si>
  <si>
    <t>N/A</t>
  </si>
  <si>
    <t>QUARTERLY REPORT</t>
  </si>
  <si>
    <t>EPS - Basic   (sen)</t>
  </si>
  <si>
    <t xml:space="preserve">        - Diluted   (sen)</t>
  </si>
  <si>
    <t>-</t>
  </si>
  <si>
    <t>Quarterly report for the financial period ended</t>
  </si>
  <si>
    <t xml:space="preserve"> PART A3</t>
  </si>
  <si>
    <t>ADDITIONAL INFORMATION</t>
  </si>
  <si>
    <t>Profit/(loss) from operation</t>
  </si>
  <si>
    <t>Gross interest income</t>
  </si>
  <si>
    <t>Gross interest expenses</t>
  </si>
  <si>
    <t>Notes :</t>
  </si>
  <si>
    <t>1. The Condensed Consolidated Statements of Changes in Equity should be read in conjuction with the Annual Financial Report for the</t>
  </si>
  <si>
    <t xml:space="preserve">1.The Condensed Consolidated Cash Flow Statements should be read in conjuction with the Annual </t>
  </si>
  <si>
    <t xml:space="preserve"> </t>
  </si>
  <si>
    <t>AS AT END OF CURRENT</t>
  </si>
  <si>
    <t xml:space="preserve">QUARTER </t>
  </si>
  <si>
    <t>AS AT PRECEDING FINANCIAL</t>
  </si>
  <si>
    <t>YEAR</t>
  </si>
  <si>
    <t>Cash &amp; Cash Equivalents at end of period</t>
  </si>
  <si>
    <t>with the Annual Financial Report for the year ended 31st December 2003)</t>
  </si>
  <si>
    <t>Financial Report for the year ended 31st December 2003)</t>
  </si>
  <si>
    <t xml:space="preserve">    Financial Report for the year ended 31st December 2003.</t>
  </si>
  <si>
    <t xml:space="preserve">     year ended 31st December 2003.</t>
  </si>
  <si>
    <t>Net Profit/ (Loss)  before tax</t>
  </si>
  <si>
    <t>Net Profit / (Loss)  for the period</t>
  </si>
  <si>
    <t>Remarks :</t>
  </si>
  <si>
    <t>For the quarter ended 30 June 2004</t>
  </si>
  <si>
    <t>6 months</t>
  </si>
  <si>
    <t>As at 30 June  2004</t>
  </si>
  <si>
    <t xml:space="preserve">6 months </t>
  </si>
  <si>
    <t>ended 30 June</t>
  </si>
  <si>
    <t>6 months quarter ended 30 Jun 2004</t>
  </si>
  <si>
    <t>6 months quarter ended 30 Jun 2003</t>
  </si>
  <si>
    <t>[30/6/2004]</t>
  </si>
  <si>
    <t>[30/6/2003]</t>
  </si>
  <si>
    <t>Cumulative</t>
  </si>
  <si>
    <t>Other Payables and accruals</t>
  </si>
  <si>
    <t>Operating profit/(loss) before changes in working capital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</si>
</sst>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  <numFmt numFmtId="185" formatCode="mm/dd/yy"/>
    <numFmt numFmtId="186" formatCode="_(* #,##0_);_(* \(#,##0\);_(* &quot;-&quot;??_);_(@_)"/>
    <numFmt numFmtId="187" formatCode="0.0;[Red]0.0"/>
    <numFmt numFmtId="188" formatCode="0.00;[Red]0.00"/>
    <numFmt numFmtId="189" formatCode="0;[Red]0"/>
    <numFmt numFmtId="190" formatCode="_(* #,##0.0_);_(* \(#,##0.0\);_(* &quot;-&quot;??_);_(@_)"/>
    <numFmt numFmtId="191" formatCode="0_);[Red]\(0\)"/>
    <numFmt numFmtId="192" formatCode="0.0"/>
  </numFmts>
  <fonts count="21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name val="Impact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/>
    </xf>
    <xf numFmtId="185" fontId="5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4" xfId="0" applyFont="1" applyBorder="1" applyAlignment="1">
      <alignment horizontal="right" vertical="justify"/>
    </xf>
    <xf numFmtId="0" fontId="5" fillId="0" borderId="5" xfId="0" applyFont="1" applyBorder="1" applyAlignment="1">
      <alignment horizontal="left" vertical="justify"/>
    </xf>
    <xf numFmtId="0" fontId="5" fillId="0" borderId="5" xfId="0" applyFont="1" applyBorder="1" applyAlignment="1" quotePrefix="1">
      <alignment horizontal="left" vertical="justify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185" fontId="5" fillId="0" borderId="6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6" fontId="0" fillId="0" borderId="0" xfId="15" applyNumberFormat="1" applyAlignment="1">
      <alignment/>
    </xf>
    <xf numFmtId="186" fontId="0" fillId="0" borderId="6" xfId="15" applyNumberFormat="1" applyBorder="1" applyAlignment="1">
      <alignment/>
    </xf>
    <xf numFmtId="186" fontId="0" fillId="0" borderId="0" xfId="15" applyNumberFormat="1" applyBorder="1" applyAlignment="1">
      <alignment/>
    </xf>
    <xf numFmtId="186" fontId="0" fillId="0" borderId="0" xfId="0" applyNumberFormat="1" applyAlignment="1">
      <alignment/>
    </xf>
    <xf numFmtId="186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86" fontId="1" fillId="0" borderId="0" xfId="15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90" fontId="1" fillId="0" borderId="0" xfId="15" applyNumberFormat="1" applyFont="1" applyBorder="1" applyAlignment="1">
      <alignment/>
    </xf>
    <xf numFmtId="186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186" fontId="16" fillId="0" borderId="1" xfId="15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86" fontId="1" fillId="0" borderId="0" xfId="15" applyNumberFormat="1" applyFont="1" applyFill="1" applyBorder="1" applyAlignment="1">
      <alignment/>
    </xf>
    <xf numFmtId="186" fontId="1" fillId="0" borderId="0" xfId="15" applyNumberFormat="1" applyFont="1" applyFill="1" applyBorder="1" applyAlignment="1">
      <alignment horizontal="center"/>
    </xf>
    <xf numFmtId="186" fontId="1" fillId="0" borderId="1" xfId="15" applyNumberFormat="1" applyFont="1" applyFill="1" applyBorder="1" applyAlignment="1">
      <alignment/>
    </xf>
    <xf numFmtId="186" fontId="16" fillId="0" borderId="1" xfId="15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6" fontId="1" fillId="0" borderId="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90" fontId="1" fillId="0" borderId="0" xfId="15" applyNumberFormat="1" applyFont="1" applyFill="1" applyBorder="1" applyAlignment="1">
      <alignment/>
    </xf>
    <xf numFmtId="186" fontId="1" fillId="0" borderId="1" xfId="15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vertical="justify" wrapText="1"/>
    </xf>
    <xf numFmtId="0" fontId="5" fillId="0" borderId="6" xfId="0" applyFont="1" applyBorder="1" applyAlignment="1">
      <alignment horizontal="left" vertical="justify"/>
    </xf>
    <xf numFmtId="186" fontId="0" fillId="0" borderId="0" xfId="15" applyNumberFormat="1" applyAlignment="1">
      <alignment horizontal="center"/>
    </xf>
    <xf numFmtId="186" fontId="0" fillId="0" borderId="6" xfId="15" applyNumberFormat="1" applyBorder="1" applyAlignment="1">
      <alignment horizontal="center"/>
    </xf>
    <xf numFmtId="186" fontId="13" fillId="0" borderId="3" xfId="15" applyNumberFormat="1" applyFont="1" applyBorder="1" applyAlignment="1">
      <alignment vertical="center"/>
    </xf>
    <xf numFmtId="0" fontId="0" fillId="0" borderId="0" xfId="0" applyAlignment="1">
      <alignment/>
    </xf>
    <xf numFmtId="186" fontId="13" fillId="0" borderId="8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183" fontId="0" fillId="0" borderId="0" xfId="15" applyAlignment="1">
      <alignment/>
    </xf>
    <xf numFmtId="186" fontId="1" fillId="0" borderId="1" xfId="15" applyNumberFormat="1" applyFont="1" applyBorder="1" applyAlignment="1">
      <alignment horizontal="right"/>
    </xf>
    <xf numFmtId="183" fontId="1" fillId="0" borderId="0" xfId="15" applyNumberFormat="1" applyFont="1" applyBorder="1" applyAlignment="1">
      <alignment/>
    </xf>
    <xf numFmtId="183" fontId="1" fillId="0" borderId="0" xfId="15" applyNumberFormat="1" applyFont="1" applyFill="1" applyBorder="1" applyAlignment="1">
      <alignment/>
    </xf>
    <xf numFmtId="16" fontId="1" fillId="0" borderId="0" xfId="0" applyNumberFormat="1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86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86" fontId="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86" fontId="1" fillId="0" borderId="0" xfId="0" applyNumberFormat="1" applyFont="1" applyFill="1" applyAlignment="1">
      <alignment/>
    </xf>
    <xf numFmtId="186" fontId="1" fillId="0" borderId="6" xfId="15" applyNumberFormat="1" applyFont="1" applyFill="1" applyBorder="1" applyAlignment="1">
      <alignment/>
    </xf>
    <xf numFmtId="186" fontId="1" fillId="0" borderId="11" xfId="0" applyNumberFormat="1" applyFont="1" applyFill="1" applyBorder="1" applyAlignment="1">
      <alignment/>
    </xf>
    <xf numFmtId="186" fontId="1" fillId="0" borderId="11" xfId="15" applyNumberFormat="1" applyFont="1" applyFill="1" applyBorder="1" applyAlignment="1">
      <alignment/>
    </xf>
    <xf numFmtId="186" fontId="1" fillId="0" borderId="7" xfId="15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86" fontId="1" fillId="0" borderId="0" xfId="15" applyNumberFormat="1" applyFont="1" applyAlignment="1">
      <alignment/>
    </xf>
    <xf numFmtId="183" fontId="1" fillId="0" borderId="0" xfId="0" applyNumberFormat="1" applyFont="1" applyAlignment="1">
      <alignment/>
    </xf>
    <xf numFmtId="186" fontId="1" fillId="0" borderId="0" xfId="15" applyNumberFormat="1" applyFont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183" fontId="1" fillId="0" borderId="0" xfId="15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86" fontId="13" fillId="0" borderId="4" xfId="15" applyNumberFormat="1" applyFont="1" applyBorder="1" applyAlignment="1">
      <alignment horizontal="center" vertical="center"/>
    </xf>
    <xf numFmtId="186" fontId="13" fillId="0" borderId="6" xfId="15" applyNumberFormat="1" applyFont="1" applyBorder="1" applyAlignment="1">
      <alignment horizontal="center" vertical="center"/>
    </xf>
    <xf numFmtId="186" fontId="13" fillId="0" borderId="5" xfId="15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justify" wrapText="1"/>
    </xf>
    <xf numFmtId="0" fontId="5" fillId="0" borderId="6" xfId="0" applyFont="1" applyBorder="1" applyAlignment="1">
      <alignment horizontal="left" vertical="justify"/>
    </xf>
    <xf numFmtId="186" fontId="13" fillId="0" borderId="4" xfId="15" applyNumberFormat="1" applyFont="1" applyBorder="1" applyAlignment="1">
      <alignment horizontal="center" vertical="center" wrapText="1"/>
    </xf>
    <xf numFmtId="186" fontId="13" fillId="0" borderId="6" xfId="15" applyNumberFormat="1" applyFont="1" applyBorder="1" applyAlignment="1">
      <alignment horizontal="center" vertical="center" wrapText="1"/>
    </xf>
    <xf numFmtId="186" fontId="13" fillId="0" borderId="5" xfId="15" applyNumberFormat="1" applyFont="1" applyBorder="1" applyAlignment="1">
      <alignment horizontal="center" vertical="center" wrapText="1"/>
    </xf>
    <xf numFmtId="186" fontId="13" fillId="0" borderId="4" xfId="15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83" fontId="13" fillId="0" borderId="4" xfId="15" applyNumberFormat="1" applyFont="1" applyBorder="1" applyAlignment="1">
      <alignment horizontal="center" vertical="center"/>
    </xf>
    <xf numFmtId="183" fontId="13" fillId="0" borderId="6" xfId="15" applyNumberFormat="1" applyFont="1" applyBorder="1" applyAlignment="1">
      <alignment horizontal="center" vertical="center"/>
    </xf>
    <xf numFmtId="183" fontId="13" fillId="0" borderId="5" xfId="15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90" fontId="13" fillId="0" borderId="6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43</xdr:row>
      <xdr:rowOff>0</xdr:rowOff>
    </xdr:from>
    <xdr:to>
      <xdr:col>10</xdr:col>
      <xdr:colOff>161925</xdr:colOff>
      <xdr:row>44</xdr:row>
      <xdr:rowOff>19050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2171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43</xdr:row>
      <xdr:rowOff>0</xdr:rowOff>
    </xdr:from>
    <xdr:to>
      <xdr:col>14</xdr:col>
      <xdr:colOff>133350</xdr:colOff>
      <xdr:row>44</xdr:row>
      <xdr:rowOff>19050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3171825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43</xdr:row>
      <xdr:rowOff>0</xdr:rowOff>
    </xdr:from>
    <xdr:to>
      <xdr:col>18</xdr:col>
      <xdr:colOff>114300</xdr:colOff>
      <xdr:row>44</xdr:row>
      <xdr:rowOff>19050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4076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42</xdr:row>
      <xdr:rowOff>152400</xdr:rowOff>
    </xdr:from>
    <xdr:to>
      <xdr:col>22</xdr:col>
      <xdr:colOff>85725</xdr:colOff>
      <xdr:row>44</xdr:row>
      <xdr:rowOff>9525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943475" y="699135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114300</xdr:colOff>
      <xdr:row>19</xdr:row>
      <xdr:rowOff>47625</xdr:rowOff>
    </xdr:from>
    <xdr:to>
      <xdr:col>14</xdr:col>
      <xdr:colOff>180975</xdr:colOff>
      <xdr:row>19</xdr:row>
      <xdr:rowOff>133350</xdr:rowOff>
    </xdr:to>
    <xdr:sp>
      <xdr:nvSpPr>
        <xdr:cNvPr id="5" name="Oval 23"/>
        <xdr:cNvSpPr>
          <a:spLocks/>
        </xdr:cNvSpPr>
      </xdr:nvSpPr>
      <xdr:spPr>
        <a:xfrm>
          <a:off x="33432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47625</xdr:rowOff>
    </xdr:from>
    <xdr:to>
      <xdr:col>12</xdr:col>
      <xdr:colOff>180975</xdr:colOff>
      <xdr:row>19</xdr:row>
      <xdr:rowOff>133350</xdr:rowOff>
    </xdr:to>
    <xdr:sp>
      <xdr:nvSpPr>
        <xdr:cNvPr id="6" name="Oval 25"/>
        <xdr:cNvSpPr>
          <a:spLocks/>
        </xdr:cNvSpPr>
      </xdr:nvSpPr>
      <xdr:spPr>
        <a:xfrm>
          <a:off x="27717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19</xdr:row>
      <xdr:rowOff>47625</xdr:rowOff>
    </xdr:from>
    <xdr:to>
      <xdr:col>16</xdr:col>
      <xdr:colOff>209550</xdr:colOff>
      <xdr:row>19</xdr:row>
      <xdr:rowOff>133350</xdr:rowOff>
    </xdr:to>
    <xdr:sp>
      <xdr:nvSpPr>
        <xdr:cNvPr id="7" name="Oval 26"/>
        <xdr:cNvSpPr>
          <a:spLocks/>
        </xdr:cNvSpPr>
      </xdr:nvSpPr>
      <xdr:spPr>
        <a:xfrm>
          <a:off x="3848100" y="3124200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18</xdr:col>
      <xdr:colOff>133350</xdr:colOff>
      <xdr:row>20</xdr:row>
      <xdr:rowOff>19050</xdr:rowOff>
    </xdr:to>
    <xdr:sp>
      <xdr:nvSpPr>
        <xdr:cNvPr id="8" name="Rectangle 27"/>
        <xdr:cNvSpPr>
          <a:spLocks/>
        </xdr:cNvSpPr>
      </xdr:nvSpPr>
      <xdr:spPr>
        <a:xfrm>
          <a:off x="1790700" y="3076575"/>
          <a:ext cx="2495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47625</xdr:rowOff>
    </xdr:from>
    <xdr:to>
      <xdr:col>8</xdr:col>
      <xdr:colOff>180975</xdr:colOff>
      <xdr:row>24</xdr:row>
      <xdr:rowOff>133350</xdr:rowOff>
    </xdr:to>
    <xdr:sp>
      <xdr:nvSpPr>
        <xdr:cNvPr id="9" name="Oval 28"/>
        <xdr:cNvSpPr>
          <a:spLocks/>
        </xdr:cNvSpPr>
      </xdr:nvSpPr>
      <xdr:spPr>
        <a:xfrm>
          <a:off x="1895475" y="3838575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47625</xdr:rowOff>
    </xdr:from>
    <xdr:to>
      <xdr:col>14</xdr:col>
      <xdr:colOff>180975</xdr:colOff>
      <xdr:row>24</xdr:row>
      <xdr:rowOff>133350</xdr:rowOff>
    </xdr:to>
    <xdr:sp>
      <xdr:nvSpPr>
        <xdr:cNvPr id="10" name="Oval 29"/>
        <xdr:cNvSpPr>
          <a:spLocks/>
        </xdr:cNvSpPr>
      </xdr:nvSpPr>
      <xdr:spPr>
        <a:xfrm>
          <a:off x="3343275" y="3838575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47625</xdr:rowOff>
    </xdr:from>
    <xdr:to>
      <xdr:col>8</xdr:col>
      <xdr:colOff>161925</xdr:colOff>
      <xdr:row>19</xdr:row>
      <xdr:rowOff>133350</xdr:rowOff>
    </xdr:to>
    <xdr:sp>
      <xdr:nvSpPr>
        <xdr:cNvPr id="11" name="Oval 31"/>
        <xdr:cNvSpPr>
          <a:spLocks/>
        </xdr:cNvSpPr>
      </xdr:nvSpPr>
      <xdr:spPr>
        <a:xfrm>
          <a:off x="187642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161925</xdr:colOff>
      <xdr:row>44</xdr:row>
      <xdr:rowOff>19050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2171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43</xdr:row>
      <xdr:rowOff>0</xdr:rowOff>
    </xdr:from>
    <xdr:to>
      <xdr:col>14</xdr:col>
      <xdr:colOff>133350</xdr:colOff>
      <xdr:row>44</xdr:row>
      <xdr:rowOff>19050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3171825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43</xdr:row>
      <xdr:rowOff>0</xdr:rowOff>
    </xdr:from>
    <xdr:to>
      <xdr:col>18</xdr:col>
      <xdr:colOff>114300</xdr:colOff>
      <xdr:row>44</xdr:row>
      <xdr:rowOff>19050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4076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42</xdr:row>
      <xdr:rowOff>152400</xdr:rowOff>
    </xdr:from>
    <xdr:to>
      <xdr:col>22</xdr:col>
      <xdr:colOff>85725</xdr:colOff>
      <xdr:row>44</xdr:row>
      <xdr:rowOff>9525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4943475" y="699135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10</xdr:col>
      <xdr:colOff>114300</xdr:colOff>
      <xdr:row>20</xdr:row>
      <xdr:rowOff>114300</xdr:rowOff>
    </xdr:from>
    <xdr:to>
      <xdr:col>10</xdr:col>
      <xdr:colOff>180975</xdr:colOff>
      <xdr:row>21</xdr:row>
      <xdr:rowOff>38100</xdr:rowOff>
    </xdr:to>
    <xdr:sp>
      <xdr:nvSpPr>
        <xdr:cNvPr id="16" name="Oval 37"/>
        <xdr:cNvSpPr>
          <a:spLocks/>
        </xdr:cNvSpPr>
      </xdr:nvSpPr>
      <xdr:spPr>
        <a:xfrm>
          <a:off x="2314575" y="3352800"/>
          <a:ext cx="66675" cy="85725"/>
        </a:xfrm>
        <a:prstGeom prst="ellipse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47625</xdr:rowOff>
    </xdr:from>
    <xdr:to>
      <xdr:col>12</xdr:col>
      <xdr:colOff>180975</xdr:colOff>
      <xdr:row>19</xdr:row>
      <xdr:rowOff>133350</xdr:rowOff>
    </xdr:to>
    <xdr:sp>
      <xdr:nvSpPr>
        <xdr:cNvPr id="17" name="Oval 38"/>
        <xdr:cNvSpPr>
          <a:spLocks/>
        </xdr:cNvSpPr>
      </xdr:nvSpPr>
      <xdr:spPr>
        <a:xfrm>
          <a:off x="27717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19</xdr:row>
      <xdr:rowOff>47625</xdr:rowOff>
    </xdr:from>
    <xdr:to>
      <xdr:col>16</xdr:col>
      <xdr:colOff>209550</xdr:colOff>
      <xdr:row>19</xdr:row>
      <xdr:rowOff>133350</xdr:rowOff>
    </xdr:to>
    <xdr:sp>
      <xdr:nvSpPr>
        <xdr:cNvPr id="18" name="Oval 39"/>
        <xdr:cNvSpPr>
          <a:spLocks/>
        </xdr:cNvSpPr>
      </xdr:nvSpPr>
      <xdr:spPr>
        <a:xfrm>
          <a:off x="3848100" y="3124200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18</xdr:col>
      <xdr:colOff>133350</xdr:colOff>
      <xdr:row>20</xdr:row>
      <xdr:rowOff>19050</xdr:rowOff>
    </xdr:to>
    <xdr:sp>
      <xdr:nvSpPr>
        <xdr:cNvPr id="19" name="Rectangle 40"/>
        <xdr:cNvSpPr>
          <a:spLocks/>
        </xdr:cNvSpPr>
      </xdr:nvSpPr>
      <xdr:spPr>
        <a:xfrm>
          <a:off x="1790700" y="3076575"/>
          <a:ext cx="2495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47625</xdr:rowOff>
    </xdr:from>
    <xdr:to>
      <xdr:col>8</xdr:col>
      <xdr:colOff>180975</xdr:colOff>
      <xdr:row>24</xdr:row>
      <xdr:rowOff>133350</xdr:rowOff>
    </xdr:to>
    <xdr:sp>
      <xdr:nvSpPr>
        <xdr:cNvPr id="20" name="Oval 41"/>
        <xdr:cNvSpPr>
          <a:spLocks/>
        </xdr:cNvSpPr>
      </xdr:nvSpPr>
      <xdr:spPr>
        <a:xfrm>
          <a:off x="1895475" y="3838575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47625</xdr:rowOff>
    </xdr:from>
    <xdr:to>
      <xdr:col>14</xdr:col>
      <xdr:colOff>180975</xdr:colOff>
      <xdr:row>24</xdr:row>
      <xdr:rowOff>133350</xdr:rowOff>
    </xdr:to>
    <xdr:sp>
      <xdr:nvSpPr>
        <xdr:cNvPr id="21" name="Oval 42"/>
        <xdr:cNvSpPr>
          <a:spLocks/>
        </xdr:cNvSpPr>
      </xdr:nvSpPr>
      <xdr:spPr>
        <a:xfrm>
          <a:off x="3343275" y="3838575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152400</xdr:rowOff>
    </xdr:from>
    <xdr:to>
      <xdr:col>14</xdr:col>
      <xdr:colOff>28575</xdr:colOff>
      <xdr:row>16</xdr:row>
      <xdr:rowOff>0</xdr:rowOff>
    </xdr:to>
    <xdr:sp>
      <xdr:nvSpPr>
        <xdr:cNvPr id="22" name="Rectangle 45"/>
        <xdr:cNvSpPr>
          <a:spLocks/>
        </xdr:cNvSpPr>
      </xdr:nvSpPr>
      <xdr:spPr>
        <a:xfrm>
          <a:off x="3038475" y="248602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9525</xdr:colOff>
      <xdr:row>22</xdr:row>
      <xdr:rowOff>9525</xdr:rowOff>
    </xdr:to>
    <xdr:sp>
      <xdr:nvSpPr>
        <xdr:cNvPr id="23" name="Rectangle 46"/>
        <xdr:cNvSpPr>
          <a:spLocks/>
        </xdr:cNvSpPr>
      </xdr:nvSpPr>
      <xdr:spPr>
        <a:xfrm>
          <a:off x="3019425" y="340042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352425</xdr:colOff>
      <xdr:row>36</xdr:row>
      <xdr:rowOff>9525</xdr:rowOff>
    </xdr:to>
    <xdr:sp>
      <xdr:nvSpPr>
        <xdr:cNvPr id="24" name="Rectangle 48"/>
        <xdr:cNvSpPr>
          <a:spLocks/>
        </xdr:cNvSpPr>
      </xdr:nvSpPr>
      <xdr:spPr>
        <a:xfrm>
          <a:off x="2667000" y="5648325"/>
          <a:ext cx="342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10</xdr:col>
      <xdr:colOff>161925</xdr:colOff>
      <xdr:row>68</xdr:row>
      <xdr:rowOff>19050</xdr:rowOff>
    </xdr:to>
    <xdr:sp>
      <xdr:nvSpPr>
        <xdr:cNvPr id="25" name="TextBox 57"/>
        <xdr:cNvSpPr txBox="1">
          <a:spLocks noChangeArrowheads="1"/>
        </xdr:cNvSpPr>
      </xdr:nvSpPr>
      <xdr:spPr>
        <a:xfrm>
          <a:off x="2171700" y="119348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67</xdr:row>
      <xdr:rowOff>0</xdr:rowOff>
    </xdr:from>
    <xdr:to>
      <xdr:col>14</xdr:col>
      <xdr:colOff>133350</xdr:colOff>
      <xdr:row>68</xdr:row>
      <xdr:rowOff>19050</xdr:rowOff>
    </xdr:to>
    <xdr:sp>
      <xdr:nvSpPr>
        <xdr:cNvPr id="26" name="TextBox 58"/>
        <xdr:cNvSpPr txBox="1">
          <a:spLocks noChangeArrowheads="1"/>
        </xdr:cNvSpPr>
      </xdr:nvSpPr>
      <xdr:spPr>
        <a:xfrm>
          <a:off x="3171825" y="119348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67</xdr:row>
      <xdr:rowOff>0</xdr:rowOff>
    </xdr:from>
    <xdr:to>
      <xdr:col>18</xdr:col>
      <xdr:colOff>114300</xdr:colOff>
      <xdr:row>68</xdr:row>
      <xdr:rowOff>19050</xdr:rowOff>
    </xdr:to>
    <xdr:sp>
      <xdr:nvSpPr>
        <xdr:cNvPr id="27" name="TextBox 59"/>
        <xdr:cNvSpPr txBox="1">
          <a:spLocks noChangeArrowheads="1"/>
        </xdr:cNvSpPr>
      </xdr:nvSpPr>
      <xdr:spPr>
        <a:xfrm>
          <a:off x="4076700" y="119348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66</xdr:row>
      <xdr:rowOff>152400</xdr:rowOff>
    </xdr:from>
    <xdr:to>
      <xdr:col>22</xdr:col>
      <xdr:colOff>85725</xdr:colOff>
      <xdr:row>68</xdr:row>
      <xdr:rowOff>9525</xdr:rowOff>
    </xdr:to>
    <xdr:sp>
      <xdr:nvSpPr>
        <xdr:cNvPr id="28" name="TextBox 60"/>
        <xdr:cNvSpPr txBox="1">
          <a:spLocks noChangeArrowheads="1"/>
        </xdr:cNvSpPr>
      </xdr:nvSpPr>
      <xdr:spPr>
        <a:xfrm>
          <a:off x="4943475" y="1192530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10</xdr:col>
      <xdr:colOff>161925</xdr:colOff>
      <xdr:row>68</xdr:row>
      <xdr:rowOff>19050</xdr:rowOff>
    </xdr:to>
    <xdr:sp>
      <xdr:nvSpPr>
        <xdr:cNvPr id="29" name="TextBox 61"/>
        <xdr:cNvSpPr txBox="1">
          <a:spLocks noChangeArrowheads="1"/>
        </xdr:cNvSpPr>
      </xdr:nvSpPr>
      <xdr:spPr>
        <a:xfrm>
          <a:off x="2171700" y="119348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67</xdr:row>
      <xdr:rowOff>0</xdr:rowOff>
    </xdr:from>
    <xdr:to>
      <xdr:col>14</xdr:col>
      <xdr:colOff>133350</xdr:colOff>
      <xdr:row>68</xdr:row>
      <xdr:rowOff>19050</xdr:rowOff>
    </xdr:to>
    <xdr:sp>
      <xdr:nvSpPr>
        <xdr:cNvPr id="30" name="TextBox 62"/>
        <xdr:cNvSpPr txBox="1">
          <a:spLocks noChangeArrowheads="1"/>
        </xdr:cNvSpPr>
      </xdr:nvSpPr>
      <xdr:spPr>
        <a:xfrm>
          <a:off x="3171825" y="119348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67</xdr:row>
      <xdr:rowOff>0</xdr:rowOff>
    </xdr:from>
    <xdr:to>
      <xdr:col>18</xdr:col>
      <xdr:colOff>114300</xdr:colOff>
      <xdr:row>68</xdr:row>
      <xdr:rowOff>19050</xdr:rowOff>
    </xdr:to>
    <xdr:sp>
      <xdr:nvSpPr>
        <xdr:cNvPr id="31" name="TextBox 63"/>
        <xdr:cNvSpPr txBox="1">
          <a:spLocks noChangeArrowheads="1"/>
        </xdr:cNvSpPr>
      </xdr:nvSpPr>
      <xdr:spPr>
        <a:xfrm>
          <a:off x="4076700" y="119348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66</xdr:row>
      <xdr:rowOff>152400</xdr:rowOff>
    </xdr:from>
    <xdr:to>
      <xdr:col>22</xdr:col>
      <xdr:colOff>85725</xdr:colOff>
      <xdr:row>68</xdr:row>
      <xdr:rowOff>9525</xdr:rowOff>
    </xdr:to>
    <xdr:sp>
      <xdr:nvSpPr>
        <xdr:cNvPr id="32" name="TextBox 64"/>
        <xdr:cNvSpPr txBox="1">
          <a:spLocks noChangeArrowheads="1"/>
        </xdr:cNvSpPr>
      </xdr:nvSpPr>
      <xdr:spPr>
        <a:xfrm>
          <a:off x="4943475" y="1192530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10</xdr:col>
      <xdr:colOff>95250</xdr:colOff>
      <xdr:row>19</xdr:row>
      <xdr:rowOff>47625</xdr:rowOff>
    </xdr:from>
    <xdr:to>
      <xdr:col>10</xdr:col>
      <xdr:colOff>161925</xdr:colOff>
      <xdr:row>19</xdr:row>
      <xdr:rowOff>133350</xdr:rowOff>
    </xdr:to>
    <xdr:sp>
      <xdr:nvSpPr>
        <xdr:cNvPr id="33" name="Oval 66"/>
        <xdr:cNvSpPr>
          <a:spLocks/>
        </xdr:cNvSpPr>
      </xdr:nvSpPr>
      <xdr:spPr>
        <a:xfrm>
          <a:off x="229552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38100</xdr:rowOff>
    </xdr:from>
    <xdr:to>
      <xdr:col>10</xdr:col>
      <xdr:colOff>161925</xdr:colOff>
      <xdr:row>19</xdr:row>
      <xdr:rowOff>123825</xdr:rowOff>
    </xdr:to>
    <xdr:sp>
      <xdr:nvSpPr>
        <xdr:cNvPr id="34" name="Oval 67"/>
        <xdr:cNvSpPr>
          <a:spLocks/>
        </xdr:cNvSpPr>
      </xdr:nvSpPr>
      <xdr:spPr>
        <a:xfrm>
          <a:off x="2295525" y="3114675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19</xdr:row>
      <xdr:rowOff>38100</xdr:rowOff>
    </xdr:from>
    <xdr:to>
      <xdr:col>10</xdr:col>
      <xdr:colOff>171450</xdr:colOff>
      <xdr:row>19</xdr:row>
      <xdr:rowOff>123825</xdr:rowOff>
    </xdr:to>
    <xdr:sp>
      <xdr:nvSpPr>
        <xdr:cNvPr id="35" name="Oval 69"/>
        <xdr:cNvSpPr>
          <a:spLocks/>
        </xdr:cNvSpPr>
      </xdr:nvSpPr>
      <xdr:spPr>
        <a:xfrm>
          <a:off x="2305050" y="3114675"/>
          <a:ext cx="66675" cy="85725"/>
        </a:xfrm>
        <a:prstGeom prst="ellipse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14" sqref="F14"/>
    </sheetView>
  </sheetViews>
  <sheetFormatPr defaultColWidth="9.140625" defaultRowHeight="12.75"/>
  <cols>
    <col min="1" max="1" width="26.7109375" style="1" customWidth="1"/>
    <col min="2" max="2" width="9.57421875" style="1" bestFit="1" customWidth="1"/>
    <col min="3" max="3" width="4.7109375" style="1" customWidth="1"/>
    <col min="4" max="4" width="10.8515625" style="1" customWidth="1"/>
    <col min="5" max="5" width="5.00390625" style="1" customWidth="1"/>
    <col min="6" max="6" width="10.8515625" style="1" bestFit="1" customWidth="1"/>
    <col min="7" max="7" width="4.421875" style="1" customWidth="1"/>
    <col min="8" max="8" width="11.8515625" style="1" customWidth="1"/>
    <col min="9" max="16384" width="9.140625" style="1" customWidth="1"/>
  </cols>
  <sheetData>
    <row r="1" spans="1:3" ht="15.75">
      <c r="A1" s="52" t="s">
        <v>0</v>
      </c>
      <c r="B1" s="52"/>
      <c r="C1" s="52"/>
    </row>
    <row r="2" ht="12.75">
      <c r="A2" s="2" t="s">
        <v>11</v>
      </c>
    </row>
    <row r="4" spans="1:5" ht="12.75">
      <c r="A4" s="53" t="s">
        <v>1</v>
      </c>
      <c r="B4" s="53"/>
      <c r="C4" s="53"/>
      <c r="D4" s="6"/>
      <c r="E4" s="6"/>
    </row>
    <row r="5" spans="1:5" ht="12.75">
      <c r="A5" s="53" t="s">
        <v>128</v>
      </c>
      <c r="B5" s="53"/>
      <c r="C5" s="53"/>
      <c r="D5" s="6"/>
      <c r="E5" s="6"/>
    </row>
    <row r="7" spans="1:8" ht="12.75">
      <c r="A7" s="38"/>
      <c r="B7" s="64">
        <v>2004</v>
      </c>
      <c r="C7" s="64"/>
      <c r="D7" s="119">
        <v>2003</v>
      </c>
      <c r="E7" s="64"/>
      <c r="F7" s="64">
        <v>2004</v>
      </c>
      <c r="G7" s="64"/>
      <c r="H7" s="119">
        <v>2003</v>
      </c>
    </row>
    <row r="8" spans="1:8" ht="12.75">
      <c r="A8" s="38"/>
      <c r="B8" s="56" t="s">
        <v>2</v>
      </c>
      <c r="C8" s="56"/>
      <c r="D8" s="120" t="s">
        <v>4</v>
      </c>
      <c r="E8" s="56"/>
      <c r="F8" s="56" t="s">
        <v>129</v>
      </c>
      <c r="G8" s="56"/>
      <c r="H8" s="120" t="s">
        <v>129</v>
      </c>
    </row>
    <row r="9" spans="1:8" ht="12.75">
      <c r="A9" s="38"/>
      <c r="B9" s="56" t="s">
        <v>3</v>
      </c>
      <c r="C9" s="56"/>
      <c r="D9" s="120" t="s">
        <v>3</v>
      </c>
      <c r="E9" s="56"/>
      <c r="F9" s="56" t="s">
        <v>137</v>
      </c>
      <c r="G9" s="56"/>
      <c r="H9" s="120" t="s">
        <v>137</v>
      </c>
    </row>
    <row r="10" spans="1:8" ht="12.75">
      <c r="A10" s="38"/>
      <c r="B10" s="103">
        <v>38168</v>
      </c>
      <c r="C10" s="65"/>
      <c r="D10" s="121">
        <v>37802</v>
      </c>
      <c r="E10" s="66"/>
      <c r="F10" s="56" t="s">
        <v>5</v>
      </c>
      <c r="G10" s="56"/>
      <c r="H10" s="120" t="s">
        <v>5</v>
      </c>
    </row>
    <row r="11" spans="1:8" ht="12.75">
      <c r="A11" s="38"/>
      <c r="B11" s="64" t="s">
        <v>98</v>
      </c>
      <c r="C11" s="56"/>
      <c r="D11" s="119" t="s">
        <v>98</v>
      </c>
      <c r="E11" s="56"/>
      <c r="F11" s="64" t="s">
        <v>98</v>
      </c>
      <c r="G11" s="56"/>
      <c r="H11" s="119" t="s">
        <v>98</v>
      </c>
    </row>
    <row r="12" spans="1:8" ht="19.5" customHeight="1">
      <c r="A12" s="38" t="s">
        <v>6</v>
      </c>
      <c r="B12" s="67">
        <v>12946</v>
      </c>
      <c r="C12" s="67"/>
      <c r="D12" s="76">
        <v>23711</v>
      </c>
      <c r="E12" s="76"/>
      <c r="F12" s="76">
        <v>22523.80111</v>
      </c>
      <c r="G12" s="76"/>
      <c r="H12" s="76">
        <v>49869</v>
      </c>
    </row>
    <row r="13" spans="1:8" ht="19.5" customHeight="1">
      <c r="A13" s="38" t="s">
        <v>7</v>
      </c>
      <c r="B13" s="67">
        <v>-13976</v>
      </c>
      <c r="C13" s="67"/>
      <c r="D13" s="76">
        <v>-23594</v>
      </c>
      <c r="E13" s="76"/>
      <c r="F13" s="76">
        <v>-24367</v>
      </c>
      <c r="G13" s="76"/>
      <c r="H13" s="76">
        <v>-49740</v>
      </c>
    </row>
    <row r="14" spans="1:8" ht="28.5" customHeight="1">
      <c r="A14" s="38" t="s">
        <v>100</v>
      </c>
      <c r="B14" s="67">
        <f>1609-1600</f>
        <v>9</v>
      </c>
      <c r="C14" s="67"/>
      <c r="D14" s="76">
        <v>-26</v>
      </c>
      <c r="E14" s="76"/>
      <c r="F14" s="76">
        <f>1595.96618-1600</f>
        <v>-4.033820000000105</v>
      </c>
      <c r="G14" s="76"/>
      <c r="H14" s="76">
        <v>111</v>
      </c>
    </row>
    <row r="15" spans="1:8" ht="18.75" customHeight="1">
      <c r="A15" s="38" t="s">
        <v>8</v>
      </c>
      <c r="B15" s="67">
        <f>SUM(B12:B14)</f>
        <v>-1021</v>
      </c>
      <c r="C15" s="67"/>
      <c r="D15" s="76">
        <f>SUM(D12:D14)</f>
        <v>91</v>
      </c>
      <c r="E15" s="76"/>
      <c r="F15" s="76">
        <f>SUM(F12:F14)</f>
        <v>-1847.2327099999998</v>
      </c>
      <c r="G15" s="76"/>
      <c r="H15" s="76">
        <f>SUM(H12:H14)</f>
        <v>240</v>
      </c>
    </row>
    <row r="16" spans="1:8" ht="19.5" customHeight="1">
      <c r="A16" s="38" t="s">
        <v>99</v>
      </c>
      <c r="B16" s="72">
        <v>-35</v>
      </c>
      <c r="C16" s="67"/>
      <c r="D16" s="78">
        <v>-68</v>
      </c>
      <c r="E16" s="76"/>
      <c r="F16" s="79">
        <v>-53</v>
      </c>
      <c r="G16" s="76"/>
      <c r="H16" s="78">
        <v>-163</v>
      </c>
    </row>
    <row r="17" spans="1:8" ht="18.75" customHeight="1">
      <c r="A17" s="38" t="s">
        <v>9</v>
      </c>
      <c r="B17" s="68">
        <f>SUM(B15:B16)</f>
        <v>-1056</v>
      </c>
      <c r="C17" s="68"/>
      <c r="D17" s="80">
        <f>SUM(D15:D16)</f>
        <v>23</v>
      </c>
      <c r="E17" s="80"/>
      <c r="F17" s="80">
        <f>SUM(F15:F16)</f>
        <v>-1900.2327099999998</v>
      </c>
      <c r="G17" s="80"/>
      <c r="H17" s="80">
        <f>SUM(H15:H16)</f>
        <v>77</v>
      </c>
    </row>
    <row r="18" spans="1:8" ht="18" customHeight="1">
      <c r="A18" s="38" t="s">
        <v>10</v>
      </c>
      <c r="B18" s="100">
        <v>0</v>
      </c>
      <c r="C18" s="38"/>
      <c r="D18" s="81" t="s">
        <v>105</v>
      </c>
      <c r="E18" s="82"/>
      <c r="F18" s="78">
        <v>0</v>
      </c>
      <c r="G18" s="76"/>
      <c r="H18" s="86">
        <v>0</v>
      </c>
    </row>
    <row r="19" spans="1:8" ht="19.5" customHeight="1" thickBot="1">
      <c r="A19" s="38" t="s">
        <v>126</v>
      </c>
      <c r="B19" s="70">
        <f>SUM(B17:B18)</f>
        <v>-1056</v>
      </c>
      <c r="C19" s="68"/>
      <c r="D19" s="83">
        <f>SUM(D17:D18)</f>
        <v>23</v>
      </c>
      <c r="E19" s="80"/>
      <c r="F19" s="83">
        <f>SUM(F17:F18)</f>
        <v>-1900.2327099999998</v>
      </c>
      <c r="G19" s="80"/>
      <c r="H19" s="83">
        <f>SUM(H17:H18)</f>
        <v>77</v>
      </c>
    </row>
    <row r="20" spans="1:8" ht="19.5" customHeight="1">
      <c r="A20" s="38"/>
      <c r="B20" s="68"/>
      <c r="C20" s="68"/>
      <c r="D20" s="80"/>
      <c r="E20" s="80"/>
      <c r="F20" s="80"/>
      <c r="G20" s="80"/>
      <c r="H20" s="77"/>
    </row>
    <row r="21" spans="1:8" ht="12.75">
      <c r="A21" s="38" t="s">
        <v>103</v>
      </c>
      <c r="B21" s="101">
        <v>-1.91</v>
      </c>
      <c r="C21" s="69"/>
      <c r="D21" s="84">
        <v>0.04</v>
      </c>
      <c r="E21" s="84"/>
      <c r="F21" s="102">
        <v>-3.43</v>
      </c>
      <c r="G21" s="85"/>
      <c r="H21" s="123">
        <v>0.14</v>
      </c>
    </row>
    <row r="22" spans="1:8" ht="12.75">
      <c r="A22" s="38" t="s">
        <v>104</v>
      </c>
      <c r="B22" s="122" t="s">
        <v>101</v>
      </c>
      <c r="C22" s="38"/>
      <c r="D22" s="122" t="s">
        <v>101</v>
      </c>
      <c r="E22" s="38"/>
      <c r="F22" s="122" t="s">
        <v>101</v>
      </c>
      <c r="G22" s="38"/>
      <c r="H22" s="122" t="s">
        <v>101</v>
      </c>
    </row>
    <row r="25" spans="1:8" ht="12.75">
      <c r="A25" s="6" t="s">
        <v>74</v>
      </c>
      <c r="B25" s="6"/>
      <c r="C25" s="6"/>
      <c r="D25" s="6"/>
      <c r="E25" s="6"/>
      <c r="F25" s="6"/>
      <c r="G25" s="6"/>
      <c r="H25" s="6"/>
    </row>
    <row r="26" spans="1:8" ht="12.75">
      <c r="A26" s="6" t="s">
        <v>121</v>
      </c>
      <c r="B26" s="6"/>
      <c r="C26" s="6"/>
      <c r="D26" s="6"/>
      <c r="E26" s="6"/>
      <c r="F26" s="6"/>
      <c r="G26" s="6"/>
      <c r="H26" s="6"/>
    </row>
  </sheetData>
  <printOptions/>
  <pageMargins left="1" right="0.25" top="1" bottom="1" header="0.5" footer="0.5"/>
  <pageSetup horizontalDpi="360" verticalDpi="360" orientation="portrait" r:id="rId1"/>
  <headerFooter alignWithMargins="0">
    <oddFooter>&amp;RPAGE 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SheetLayoutView="100" workbookViewId="0" topLeftCell="A15">
      <selection activeCell="F38" sqref="F38"/>
    </sheetView>
  </sheetViews>
  <sheetFormatPr defaultColWidth="9.140625" defaultRowHeight="12.75"/>
  <cols>
    <col min="1" max="1" width="5.00390625" style="1" customWidth="1"/>
    <col min="2" max="2" width="6.140625" style="1" customWidth="1"/>
    <col min="3" max="3" width="3.7109375" style="1" customWidth="1"/>
    <col min="4" max="4" width="20.421875" style="1" customWidth="1"/>
    <col min="5" max="5" width="8.421875" style="1" customWidth="1"/>
    <col min="6" max="6" width="14.7109375" style="1" customWidth="1"/>
    <col min="7" max="7" width="9.28125" style="1" bestFit="1" customWidth="1"/>
    <col min="8" max="8" width="14.8515625" style="1" bestFit="1" customWidth="1"/>
    <col min="9" max="9" width="8.7109375" style="1" bestFit="1" customWidth="1"/>
    <col min="10" max="10" width="14.57421875" style="1" bestFit="1" customWidth="1"/>
    <col min="11" max="16384" width="9.140625" style="1" customWidth="1"/>
  </cols>
  <sheetData>
    <row r="1" spans="1:4" ht="12.75">
      <c r="A1" s="6" t="s">
        <v>0</v>
      </c>
      <c r="B1" s="6"/>
      <c r="C1" s="6"/>
      <c r="D1" s="6"/>
    </row>
    <row r="2" ht="12.75">
      <c r="A2" s="1" t="s">
        <v>11</v>
      </c>
    </row>
    <row r="4" spans="1:4" ht="12.75">
      <c r="A4" s="53" t="s">
        <v>12</v>
      </c>
      <c r="B4" s="53"/>
      <c r="C4" s="53"/>
      <c r="D4" s="53"/>
    </row>
    <row r="5" spans="1:4" ht="12.75">
      <c r="A5" s="53" t="s">
        <v>130</v>
      </c>
      <c r="B5" s="53"/>
      <c r="C5" s="53"/>
      <c r="D5" s="53"/>
    </row>
    <row r="7" spans="6:8" ht="12.75">
      <c r="F7" s="5" t="s">
        <v>13</v>
      </c>
      <c r="H7" s="5" t="s">
        <v>14</v>
      </c>
    </row>
    <row r="8" spans="6:8" ht="12.75">
      <c r="F8" s="104">
        <v>38168</v>
      </c>
      <c r="H8" s="104">
        <v>37986</v>
      </c>
    </row>
    <row r="9" spans="6:8" ht="12.75">
      <c r="F9" s="5" t="s">
        <v>98</v>
      </c>
      <c r="H9" s="5" t="s">
        <v>98</v>
      </c>
    </row>
    <row r="10" spans="6:8" ht="12.75">
      <c r="F10" s="5"/>
      <c r="H10" s="5"/>
    </row>
    <row r="11" spans="1:8" ht="12.75">
      <c r="A11" s="6" t="s">
        <v>88</v>
      </c>
      <c r="B11" s="6"/>
      <c r="C11" s="6"/>
      <c r="D11" s="6"/>
      <c r="F11" s="5"/>
      <c r="H11" s="5"/>
    </row>
    <row r="13" spans="2:11" ht="12.75">
      <c r="B13" s="1" t="s">
        <v>15</v>
      </c>
      <c r="F13" s="105">
        <v>32964.356</v>
      </c>
      <c r="G13" s="106"/>
      <c r="H13" s="105">
        <v>34052.9</v>
      </c>
      <c r="I13" s="107"/>
      <c r="J13" s="107"/>
      <c r="K13" s="107"/>
    </row>
    <row r="14" spans="6:10" ht="12.75">
      <c r="F14" s="105"/>
      <c r="G14" s="106"/>
      <c r="H14" s="105"/>
      <c r="J14" s="107"/>
    </row>
    <row r="15" spans="6:8" ht="12.75">
      <c r="F15" s="106"/>
      <c r="G15" s="106"/>
      <c r="H15" s="106"/>
    </row>
    <row r="16" spans="1:8" ht="12.75">
      <c r="A16" s="6" t="s">
        <v>89</v>
      </c>
      <c r="B16" s="6"/>
      <c r="C16" s="6"/>
      <c r="D16" s="6"/>
      <c r="F16" s="106"/>
      <c r="G16" s="106"/>
      <c r="H16" s="106"/>
    </row>
    <row r="17" spans="6:8" ht="12.75">
      <c r="F17" s="106"/>
      <c r="G17" s="106"/>
      <c r="H17" s="106"/>
    </row>
    <row r="18" spans="2:9" ht="12.75">
      <c r="B18" s="1" t="s">
        <v>16</v>
      </c>
      <c r="F18" s="118">
        <v>41484.057</v>
      </c>
      <c r="G18" s="106"/>
      <c r="H18" s="105">
        <v>34831</v>
      </c>
      <c r="I18" s="107"/>
    </row>
    <row r="19" spans="2:9" ht="12.75">
      <c r="B19" s="1" t="s">
        <v>90</v>
      </c>
      <c r="F19" s="118">
        <v>379</v>
      </c>
      <c r="G19" s="106"/>
      <c r="H19" s="105">
        <v>273.206</v>
      </c>
      <c r="I19" s="107"/>
    </row>
    <row r="20" spans="2:12" ht="12.75">
      <c r="B20" s="1" t="s">
        <v>91</v>
      </c>
      <c r="E20" s="108"/>
      <c r="F20" s="105">
        <v>46105</v>
      </c>
      <c r="G20" s="109"/>
      <c r="H20" s="105">
        <f>46565.259+101.011</f>
        <v>46666.27</v>
      </c>
      <c r="I20" s="107">
        <f>SUM(F18:F20)</f>
        <v>87968.057</v>
      </c>
      <c r="J20" s="107">
        <f>SUM(H18:H20)</f>
        <v>81770.476</v>
      </c>
      <c r="L20" s="107"/>
    </row>
    <row r="21" spans="2:10" ht="12.75">
      <c r="B21" s="1" t="s">
        <v>92</v>
      </c>
      <c r="F21" s="105">
        <v>5853.663</v>
      </c>
      <c r="G21" s="106"/>
      <c r="H21" s="105">
        <v>8922.172</v>
      </c>
      <c r="J21" s="107"/>
    </row>
    <row r="22" spans="6:10" ht="12.75">
      <c r="F22" s="110">
        <f>SUM(F18:F21)</f>
        <v>93821.72</v>
      </c>
      <c r="G22" s="106"/>
      <c r="H22" s="110">
        <v>90692</v>
      </c>
      <c r="I22" s="107"/>
      <c r="J22" s="107"/>
    </row>
    <row r="23" spans="6:8" ht="12.75">
      <c r="F23" s="106"/>
      <c r="G23" s="106"/>
      <c r="H23" s="106"/>
    </row>
    <row r="24" spans="6:8" ht="12.75">
      <c r="F24" s="106"/>
      <c r="G24" s="106"/>
      <c r="H24" s="106"/>
    </row>
    <row r="25" spans="1:8" ht="12.75">
      <c r="A25" s="6" t="s">
        <v>93</v>
      </c>
      <c r="B25" s="6"/>
      <c r="C25" s="6"/>
      <c r="D25" s="6"/>
      <c r="F25" s="106"/>
      <c r="G25" s="106"/>
      <c r="H25" s="106"/>
    </row>
    <row r="26" spans="6:8" ht="12.75">
      <c r="F26" s="106"/>
      <c r="G26" s="106"/>
      <c r="H26" s="106"/>
    </row>
    <row r="27" spans="2:9" ht="12.75">
      <c r="B27" s="1" t="s">
        <v>94</v>
      </c>
      <c r="F27" s="105">
        <v>3833</v>
      </c>
      <c r="G27" s="106"/>
      <c r="H27" s="105">
        <v>1921</v>
      </c>
      <c r="I27" s="107"/>
    </row>
    <row r="28" spans="2:9" ht="12.75">
      <c r="B28" s="1" t="s">
        <v>95</v>
      </c>
      <c r="F28" s="105">
        <v>7744</v>
      </c>
      <c r="G28" s="106"/>
      <c r="H28" s="105">
        <v>9700.314</v>
      </c>
      <c r="I28" s="107"/>
    </row>
    <row r="29" spans="2:9" ht="12.75">
      <c r="B29" s="1" t="s">
        <v>138</v>
      </c>
      <c r="F29" s="76">
        <f>8088+1600</f>
        <v>9688</v>
      </c>
      <c r="G29" s="109"/>
      <c r="H29" s="76">
        <v>5703.048</v>
      </c>
      <c r="I29" s="107"/>
    </row>
    <row r="30" spans="6:10" ht="12.75">
      <c r="F30" s="110">
        <f>SUM(F27:F29)</f>
        <v>21265</v>
      </c>
      <c r="G30" s="106"/>
      <c r="H30" s="110">
        <f>SUM(H27:H29)</f>
        <v>17324.362</v>
      </c>
      <c r="I30" s="107"/>
      <c r="J30" s="107"/>
    </row>
    <row r="31" spans="6:8" ht="12.75">
      <c r="F31" s="82"/>
      <c r="G31" s="106"/>
      <c r="H31" s="76"/>
    </row>
    <row r="32" spans="1:10" ht="12.75">
      <c r="A32" s="6" t="s">
        <v>96</v>
      </c>
      <c r="B32" s="6"/>
      <c r="C32" s="6"/>
      <c r="D32" s="6"/>
      <c r="F32" s="78">
        <f>F22-F30</f>
        <v>72556.72</v>
      </c>
      <c r="G32" s="106"/>
      <c r="H32" s="78">
        <f>H22-H30</f>
        <v>73367.638</v>
      </c>
      <c r="J32" s="76"/>
    </row>
    <row r="33" spans="6:8" ht="12.75">
      <c r="F33" s="82"/>
      <c r="G33" s="106"/>
      <c r="H33" s="82"/>
    </row>
    <row r="34" spans="6:10" ht="13.5" thickBot="1">
      <c r="F34" s="111">
        <f>+F32+F13+F14</f>
        <v>105521.076</v>
      </c>
      <c r="G34" s="106"/>
      <c r="H34" s="112">
        <f>+H32+H13</f>
        <v>107420.538</v>
      </c>
      <c r="J34" s="76"/>
    </row>
    <row r="35" spans="6:8" ht="12.75">
      <c r="F35" s="82"/>
      <c r="G35" s="106"/>
      <c r="H35" s="82"/>
    </row>
    <row r="36" spans="1:8" ht="12.75">
      <c r="A36" s="6" t="s">
        <v>97</v>
      </c>
      <c r="B36" s="6"/>
      <c r="C36" s="6"/>
      <c r="D36" s="6"/>
      <c r="F36" s="82"/>
      <c r="G36" s="106"/>
      <c r="H36" s="82"/>
    </row>
    <row r="37" spans="2:8" ht="12.75">
      <c r="B37" s="1" t="s">
        <v>17</v>
      </c>
      <c r="F37" s="76">
        <v>55410.18</v>
      </c>
      <c r="G37" s="106"/>
      <c r="H37" s="76">
        <v>55410.18</v>
      </c>
    </row>
    <row r="38" spans="2:9" ht="12.75">
      <c r="B38" s="1" t="s">
        <v>18</v>
      </c>
      <c r="F38" s="76">
        <f>51711-1600</f>
        <v>50111</v>
      </c>
      <c r="G38" s="106"/>
      <c r="H38" s="105">
        <v>52010.502</v>
      </c>
      <c r="I38" s="107"/>
    </row>
    <row r="39" spans="6:10" ht="13.5" thickBot="1">
      <c r="F39" s="113">
        <f>SUM(F37:F38)</f>
        <v>105521.18</v>
      </c>
      <c r="G39" s="106"/>
      <c r="H39" s="113">
        <f>SUM(H37:H38)</f>
        <v>107420.682</v>
      </c>
      <c r="J39" s="38"/>
    </row>
    <row r="40" spans="6:8" ht="12.75">
      <c r="F40" s="38"/>
      <c r="H40" s="38"/>
    </row>
    <row r="41" spans="6:8" ht="12.75">
      <c r="F41" s="38"/>
      <c r="H41" s="38"/>
    </row>
    <row r="42" spans="2:8" ht="12.75">
      <c r="B42" s="114"/>
      <c r="C42" s="114"/>
      <c r="D42" s="114"/>
      <c r="E42" s="114"/>
      <c r="F42" s="115"/>
      <c r="G42" s="114"/>
      <c r="H42" s="115"/>
    </row>
    <row r="43" spans="6:8" ht="12.75">
      <c r="F43" s="38"/>
      <c r="H43" s="38"/>
    </row>
    <row r="44" spans="2:9" ht="12.75">
      <c r="B44" s="6" t="s">
        <v>75</v>
      </c>
      <c r="C44" s="6"/>
      <c r="D44" s="6"/>
      <c r="E44" s="6"/>
      <c r="F44" s="6"/>
      <c r="G44" s="6"/>
      <c r="H44" s="6"/>
      <c r="I44" s="6"/>
    </row>
    <row r="45" spans="2:9" ht="12.75">
      <c r="B45" s="6" t="s">
        <v>122</v>
      </c>
      <c r="C45" s="6"/>
      <c r="D45" s="6"/>
      <c r="E45" s="6"/>
      <c r="F45" s="6"/>
      <c r="G45" s="6"/>
      <c r="H45" s="6"/>
      <c r="I45" s="6"/>
    </row>
    <row r="46" spans="6:8" ht="12.75">
      <c r="F46" s="38"/>
      <c r="H46" s="38"/>
    </row>
    <row r="49" ht="12.75">
      <c r="F49" s="116"/>
    </row>
    <row r="50" ht="12.75">
      <c r="F50" s="116"/>
    </row>
    <row r="51" ht="12.75">
      <c r="F51" s="116"/>
    </row>
    <row r="52" ht="12.75">
      <c r="F52" s="67"/>
    </row>
    <row r="54" spans="6:8" ht="12.75">
      <c r="F54" s="38"/>
      <c r="H54" s="38"/>
    </row>
    <row r="55" ht="12.75">
      <c r="F55" s="116"/>
    </row>
    <row r="56" ht="12.75">
      <c r="F56" s="116"/>
    </row>
    <row r="57" ht="12.75">
      <c r="F57" s="116"/>
    </row>
    <row r="58" ht="12.75">
      <c r="F58" s="116"/>
    </row>
    <row r="59" spans="6:7" ht="12.75">
      <c r="F59" s="116"/>
      <c r="G59" s="117"/>
    </row>
    <row r="60" ht="12.75">
      <c r="F60" s="116"/>
    </row>
    <row r="61" ht="12.75">
      <c r="F61" s="116"/>
    </row>
    <row r="62" ht="12.75">
      <c r="F62" s="116"/>
    </row>
    <row r="63" ht="12.75">
      <c r="F63" s="116"/>
    </row>
    <row r="64" ht="12.75">
      <c r="F64" s="116"/>
    </row>
    <row r="65" ht="12.75">
      <c r="F65" s="116"/>
    </row>
    <row r="66" ht="12.75">
      <c r="F66" s="116"/>
    </row>
    <row r="67" ht="12.75">
      <c r="F67" s="116"/>
    </row>
    <row r="68" ht="12.75">
      <c r="F68" s="116"/>
    </row>
    <row r="69" ht="12.75">
      <c r="F69" s="116"/>
    </row>
    <row r="70" ht="12.75">
      <c r="F70" s="116"/>
    </row>
    <row r="71" ht="12.75">
      <c r="F71" s="116"/>
    </row>
    <row r="72" ht="12.75">
      <c r="F72" s="116"/>
    </row>
    <row r="73" ht="12.75">
      <c r="F73" s="67"/>
    </row>
    <row r="74" ht="12.75">
      <c r="F74" s="116"/>
    </row>
    <row r="75" ht="12.75">
      <c r="F75" s="116"/>
    </row>
    <row r="76" ht="12.75">
      <c r="F76" s="116"/>
    </row>
    <row r="77" ht="12.75">
      <c r="F77" s="116"/>
    </row>
    <row r="78" ht="12.75">
      <c r="F78" s="116"/>
    </row>
    <row r="79" ht="12.75">
      <c r="F79" s="116"/>
    </row>
    <row r="80" ht="12.75">
      <c r="F80" s="116"/>
    </row>
    <row r="81" ht="12.75">
      <c r="F81" s="116"/>
    </row>
    <row r="82" ht="12.75">
      <c r="F82" s="116"/>
    </row>
    <row r="83" ht="12.75">
      <c r="F83" s="116"/>
    </row>
    <row r="84" ht="12.75">
      <c r="F84" s="116"/>
    </row>
    <row r="85" ht="12.75">
      <c r="F85" s="116"/>
    </row>
    <row r="86" ht="12.75">
      <c r="F86" s="116"/>
    </row>
    <row r="87" ht="12.75">
      <c r="F87" s="116"/>
    </row>
    <row r="88" ht="12.75">
      <c r="F88" s="67"/>
    </row>
  </sheetData>
  <printOptions/>
  <pageMargins left="1.5" right="0.5" top="1" bottom="0.5" header="0.5" footer="0.5"/>
  <pageSetup horizontalDpi="600" verticalDpi="600" orientation="portrait" scale="90" r:id="rId1"/>
  <headerFooter alignWithMargins="0">
    <oddFooter>&amp;RPAGE 9B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9">
      <selection activeCell="B20" sqref="B20"/>
    </sheetView>
  </sheetViews>
  <sheetFormatPr defaultColWidth="9.140625" defaultRowHeight="12.75"/>
  <cols>
    <col min="1" max="1" width="6.8515625" style="0" customWidth="1"/>
    <col min="2" max="2" width="35.140625" style="0" customWidth="1"/>
    <col min="4" max="4" width="14.00390625" style="0" customWidth="1"/>
    <col min="5" max="5" width="9.57421875" style="0" customWidth="1"/>
    <col min="6" max="6" width="14.140625" style="0" customWidth="1"/>
  </cols>
  <sheetData>
    <row r="1" spans="1:3" ht="15.75">
      <c r="A1" s="52" t="s">
        <v>0</v>
      </c>
      <c r="B1" s="52"/>
      <c r="C1" s="3"/>
    </row>
    <row r="2" spans="1:4" ht="12" customHeight="1">
      <c r="A2" s="2" t="s">
        <v>11</v>
      </c>
      <c r="B2" s="2"/>
      <c r="C2" s="1"/>
      <c r="D2" s="74"/>
    </row>
    <row r="3" spans="1:3" ht="12.75">
      <c r="A3" s="1"/>
      <c r="B3" s="1"/>
      <c r="C3" s="1"/>
    </row>
    <row r="4" spans="1:9" ht="12.75">
      <c r="A4" s="53" t="s">
        <v>19</v>
      </c>
      <c r="B4" s="53"/>
      <c r="C4" s="4"/>
      <c r="E4" s="9"/>
      <c r="F4" s="9"/>
      <c r="H4" s="9"/>
      <c r="I4" s="9"/>
    </row>
    <row r="5" spans="1:3" ht="12.75">
      <c r="A5" s="53" t="s">
        <v>128</v>
      </c>
      <c r="B5" s="53"/>
      <c r="C5" s="4"/>
    </row>
    <row r="8" spans="4:6" ht="12.75">
      <c r="D8" s="8">
        <v>2004</v>
      </c>
      <c r="F8" s="8">
        <v>2003</v>
      </c>
    </row>
    <row r="9" spans="4:6" ht="12.75">
      <c r="D9" s="7" t="s">
        <v>131</v>
      </c>
      <c r="F9" s="7" t="s">
        <v>129</v>
      </c>
    </row>
    <row r="10" spans="4:6" ht="12.75">
      <c r="D10" s="7" t="s">
        <v>132</v>
      </c>
      <c r="F10" s="7" t="s">
        <v>132</v>
      </c>
    </row>
    <row r="11" spans="4:6" ht="12.75">
      <c r="D11" s="7" t="s">
        <v>98</v>
      </c>
      <c r="F11" s="7" t="s">
        <v>98</v>
      </c>
    </row>
    <row r="13" spans="1:6" ht="12.75">
      <c r="A13" t="s">
        <v>125</v>
      </c>
      <c r="D13" s="58">
        <v>-1900</v>
      </c>
      <c r="F13" s="89">
        <v>77</v>
      </c>
    </row>
    <row r="14" spans="1:6" ht="12.75">
      <c r="A14" t="s">
        <v>20</v>
      </c>
      <c r="F14" s="89"/>
    </row>
    <row r="15" ht="12.75">
      <c r="F15" s="89"/>
    </row>
    <row r="16" spans="1:6" ht="12.75">
      <c r="A16" s="9" t="s">
        <v>21</v>
      </c>
      <c r="B16" s="9"/>
      <c r="F16" s="89"/>
    </row>
    <row r="17" spans="1:6" ht="12.75">
      <c r="A17" t="s">
        <v>22</v>
      </c>
      <c r="D17" s="58">
        <v>1128</v>
      </c>
      <c r="F17" s="89">
        <v>1370</v>
      </c>
    </row>
    <row r="18" ht="12.75">
      <c r="F18" s="89"/>
    </row>
    <row r="19" spans="1:6" ht="12.75">
      <c r="A19" s="9" t="s">
        <v>139</v>
      </c>
      <c r="B19" s="9"/>
      <c r="D19" s="58">
        <f>SUM(D13:D17)</f>
        <v>-772</v>
      </c>
      <c r="F19" s="89">
        <f>SUM(F13:F17)</f>
        <v>1447</v>
      </c>
    </row>
    <row r="20" ht="12.75">
      <c r="F20" s="89"/>
    </row>
    <row r="21" spans="1:6" ht="12.75">
      <c r="A21" t="s">
        <v>23</v>
      </c>
      <c r="F21" s="89"/>
    </row>
    <row r="22" spans="1:6" ht="12.75">
      <c r="A22" t="s">
        <v>24</v>
      </c>
      <c r="D22" s="58">
        <v>-6198</v>
      </c>
      <c r="F22" s="89">
        <v>-6326</v>
      </c>
    </row>
    <row r="23" spans="1:6" ht="12.75">
      <c r="A23" t="s">
        <v>25</v>
      </c>
      <c r="D23" s="58">
        <v>3941</v>
      </c>
      <c r="F23" s="89">
        <v>5002</v>
      </c>
    </row>
    <row r="24" spans="1:6" ht="12.75">
      <c r="A24" t="s">
        <v>26</v>
      </c>
      <c r="D24" s="62">
        <f>SUM(D19:D23)</f>
        <v>-3029</v>
      </c>
      <c r="E24" s="58"/>
      <c r="F24" s="90">
        <f>SUM(F19:F23)</f>
        <v>123</v>
      </c>
    </row>
    <row r="25" ht="12.75">
      <c r="F25" s="58"/>
    </row>
    <row r="26" spans="1:6" ht="12.75">
      <c r="A26" t="s">
        <v>27</v>
      </c>
      <c r="F26" s="58"/>
    </row>
    <row r="27" spans="1:6" ht="12.75">
      <c r="A27" t="s">
        <v>28</v>
      </c>
      <c r="D27" s="58">
        <v>-39</v>
      </c>
      <c r="F27" s="89">
        <v>-448</v>
      </c>
    </row>
    <row r="28" spans="4:6" ht="12.75">
      <c r="D28" s="59">
        <f>SUM(D27:D27)</f>
        <v>-39</v>
      </c>
      <c r="F28" s="90">
        <f>SUM(F27)</f>
        <v>-448</v>
      </c>
    </row>
    <row r="29" ht="12.75">
      <c r="F29" s="58"/>
    </row>
    <row r="30" ht="12.75">
      <c r="F30" s="58"/>
    </row>
    <row r="31" spans="1:6" ht="12.75">
      <c r="A31" t="s">
        <v>29</v>
      </c>
      <c r="D31" s="61">
        <f>D28+D24</f>
        <v>-3068</v>
      </c>
      <c r="E31" s="61"/>
      <c r="F31" s="61">
        <f>+F28+F24</f>
        <v>-325</v>
      </c>
    </row>
    <row r="32" ht="12.75">
      <c r="F32" s="58"/>
    </row>
    <row r="33" spans="1:6" ht="12.75">
      <c r="A33" t="s">
        <v>30</v>
      </c>
      <c r="D33" s="58">
        <v>8922</v>
      </c>
      <c r="F33" s="89">
        <v>8450</v>
      </c>
    </row>
    <row r="34" ht="12.75">
      <c r="F34" s="58"/>
    </row>
    <row r="35" spans="1:6" ht="12.75">
      <c r="A35" t="s">
        <v>120</v>
      </c>
      <c r="D35" s="59">
        <f>SUM(D31:D33)</f>
        <v>5854</v>
      </c>
      <c r="E35" s="61"/>
      <c r="F35" s="90">
        <f>SUM(F31:F33)</f>
        <v>8125</v>
      </c>
    </row>
    <row r="36" ht="12.75">
      <c r="D36" s="61"/>
    </row>
    <row r="37" ht="12.75">
      <c r="D37" s="61"/>
    </row>
    <row r="38" ht="12.75">
      <c r="A38" t="s">
        <v>112</v>
      </c>
    </row>
    <row r="39" spans="1:8" ht="12.75">
      <c r="A39" s="6" t="s">
        <v>114</v>
      </c>
      <c r="B39" s="6"/>
      <c r="C39" s="6"/>
      <c r="D39" s="6"/>
      <c r="E39" s="6"/>
      <c r="F39" s="6"/>
      <c r="G39" s="6"/>
      <c r="H39" s="6"/>
    </row>
    <row r="40" spans="1:8" ht="12.75">
      <c r="A40" s="6" t="s">
        <v>123</v>
      </c>
      <c r="B40" s="6"/>
      <c r="C40" s="6"/>
      <c r="D40" s="6"/>
      <c r="E40" s="6"/>
      <c r="F40" s="6"/>
      <c r="G40" s="6"/>
      <c r="H40" s="6"/>
    </row>
    <row r="41" spans="1:6" ht="12.75">
      <c r="A41" s="1"/>
      <c r="B41" s="1"/>
      <c r="C41" s="1"/>
      <c r="D41" s="1"/>
      <c r="E41" s="1"/>
      <c r="F41" s="1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</sheetData>
  <printOptions/>
  <pageMargins left="1" right="0.5" top="1" bottom="0.5" header="0.5" footer="0.5"/>
  <pageSetup horizontalDpi="600" verticalDpi="600" orientation="portrait" r:id="rId1"/>
  <headerFooter alignWithMargins="0">
    <oddFooter>&amp;RPAGE 9C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I18" sqref="I18"/>
    </sheetView>
  </sheetViews>
  <sheetFormatPr defaultColWidth="9.140625" defaultRowHeight="12.75"/>
  <cols>
    <col min="1" max="1" width="17.57421875" style="0" customWidth="1"/>
    <col min="3" max="3" width="12.28125" style="0" bestFit="1" customWidth="1"/>
    <col min="4" max="4" width="4.140625" style="0" customWidth="1"/>
    <col min="5" max="5" width="12.421875" style="0" bestFit="1" customWidth="1"/>
    <col min="6" max="6" width="4.28125" style="0" customWidth="1"/>
    <col min="7" max="7" width="12.421875" style="0" bestFit="1" customWidth="1"/>
    <col min="8" max="8" width="4.140625" style="0" customWidth="1"/>
    <col min="9" max="9" width="14.28125" style="0" bestFit="1" customWidth="1"/>
    <col min="10" max="10" width="4.421875" style="0" customWidth="1"/>
    <col min="11" max="11" width="11.28125" style="0" bestFit="1" customWidth="1"/>
  </cols>
  <sheetData>
    <row r="1" spans="1:3" ht="15.75">
      <c r="A1" s="52" t="s">
        <v>0</v>
      </c>
      <c r="B1" s="52"/>
      <c r="C1" s="54"/>
    </row>
    <row r="2" spans="1:2" ht="12.75">
      <c r="A2" s="2" t="s">
        <v>11</v>
      </c>
      <c r="B2" s="2"/>
    </row>
    <row r="4" spans="3:11" ht="12.75">
      <c r="C4" s="126" t="s">
        <v>36</v>
      </c>
      <c r="D4" s="126"/>
      <c r="E4" s="126"/>
      <c r="F4" s="126"/>
      <c r="G4" s="126"/>
      <c r="H4" s="126"/>
      <c r="I4" s="126"/>
      <c r="J4" s="126"/>
      <c r="K4" s="126"/>
    </row>
    <row r="5" spans="3:11" ht="12.75">
      <c r="C5" s="126" t="s">
        <v>128</v>
      </c>
      <c r="D5" s="126"/>
      <c r="E5" s="126"/>
      <c r="F5" s="126"/>
      <c r="G5" s="126"/>
      <c r="H5" s="126"/>
      <c r="I5" s="126"/>
      <c r="J5" s="126"/>
      <c r="K5" s="126"/>
    </row>
    <row r="8" spans="5:7" ht="12.75">
      <c r="E8" s="7" t="s">
        <v>31</v>
      </c>
      <c r="G8" s="7" t="s">
        <v>31</v>
      </c>
    </row>
    <row r="9" spans="5:7" ht="12.75">
      <c r="E9" s="7" t="s">
        <v>32</v>
      </c>
      <c r="G9" s="7" t="s">
        <v>32</v>
      </c>
    </row>
    <row r="10" spans="3:11" ht="12.75">
      <c r="C10" s="75" t="s">
        <v>17</v>
      </c>
      <c r="E10" s="75" t="s">
        <v>33</v>
      </c>
      <c r="G10" s="13" t="s">
        <v>6</v>
      </c>
      <c r="I10" s="13" t="s">
        <v>34</v>
      </c>
      <c r="K10" s="13" t="s">
        <v>35</v>
      </c>
    </row>
    <row r="11" spans="3:11" ht="12.75">
      <c r="C11" s="7" t="s">
        <v>98</v>
      </c>
      <c r="E11" s="7" t="s">
        <v>98</v>
      </c>
      <c r="G11" s="7" t="s">
        <v>98</v>
      </c>
      <c r="I11" s="7" t="s">
        <v>98</v>
      </c>
      <c r="K11" s="7" t="s">
        <v>98</v>
      </c>
    </row>
    <row r="13" ht="25.5">
      <c r="A13" s="12" t="s">
        <v>133</v>
      </c>
    </row>
    <row r="14" ht="12.75">
      <c r="A14" s="10"/>
    </row>
    <row r="16" spans="1:11" ht="25.5">
      <c r="A16" s="11" t="s">
        <v>37</v>
      </c>
      <c r="C16" s="58">
        <v>55410.18</v>
      </c>
      <c r="E16" s="58">
        <v>38451.919</v>
      </c>
      <c r="G16" s="58">
        <v>50.8</v>
      </c>
      <c r="I16" s="58">
        <v>13507.783</v>
      </c>
      <c r="K16" s="61">
        <f>+C16+E16+G16+I16</f>
        <v>107420.682</v>
      </c>
    </row>
    <row r="18" spans="1:11" ht="38.25">
      <c r="A18" s="11" t="s">
        <v>38</v>
      </c>
      <c r="C18" s="99">
        <v>0</v>
      </c>
      <c r="E18" s="99">
        <v>0</v>
      </c>
      <c r="G18" s="99">
        <v>0</v>
      </c>
      <c r="I18" s="58">
        <v>-1900</v>
      </c>
      <c r="K18" s="58">
        <f>+I18+G18+E18+C18</f>
        <v>-1900</v>
      </c>
    </row>
    <row r="21" spans="1:11" ht="25.5">
      <c r="A21" s="11" t="s">
        <v>39</v>
      </c>
      <c r="C21" s="59">
        <f>SUM(C16:C18)</f>
        <v>55410.18</v>
      </c>
      <c r="E21" s="59">
        <f>SUM(E16:E18)</f>
        <v>38451.919</v>
      </c>
      <c r="F21" s="57"/>
      <c r="G21" s="63">
        <f>SUM(G16:G18)</f>
        <v>50.8</v>
      </c>
      <c r="H21" s="57"/>
      <c r="I21" s="59">
        <f>SUM(I16:I18)</f>
        <v>11607.783</v>
      </c>
      <c r="J21" s="57"/>
      <c r="K21" s="59">
        <f>SUM(K16:K18)</f>
        <v>105520.682</v>
      </c>
    </row>
    <row r="25" ht="25.5">
      <c r="A25" s="12" t="s">
        <v>134</v>
      </c>
    </row>
    <row r="26" ht="12.75">
      <c r="A26" s="10"/>
    </row>
    <row r="28" spans="1:11" ht="25.5">
      <c r="A28" s="11" t="s">
        <v>37</v>
      </c>
      <c r="C28" s="58">
        <v>55410</v>
      </c>
      <c r="D28" s="58"/>
      <c r="E28" s="58">
        <v>38452</v>
      </c>
      <c r="F28" s="58"/>
      <c r="G28" s="58">
        <v>51</v>
      </c>
      <c r="H28" s="58"/>
      <c r="I28" s="58">
        <v>13410</v>
      </c>
      <c r="J28" s="58"/>
      <c r="K28" s="58">
        <f>SUM(C28:I28)</f>
        <v>107323</v>
      </c>
    </row>
    <row r="29" spans="3:11" ht="12.75"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38.25">
      <c r="A30" s="11" t="s">
        <v>38</v>
      </c>
      <c r="C30" s="58">
        <v>0</v>
      </c>
      <c r="D30" s="58"/>
      <c r="E30" s="58">
        <v>0</v>
      </c>
      <c r="F30" s="58"/>
      <c r="G30" s="58">
        <v>0</v>
      </c>
      <c r="H30" s="58"/>
      <c r="I30" s="58">
        <v>77</v>
      </c>
      <c r="J30" s="58"/>
      <c r="K30" s="58">
        <f>SUM(C30:I30)</f>
        <v>77</v>
      </c>
    </row>
    <row r="31" spans="3:11" ht="12.75">
      <c r="C31" s="58"/>
      <c r="D31" s="58"/>
      <c r="E31" s="58"/>
      <c r="F31" s="58"/>
      <c r="G31" s="58"/>
      <c r="H31" s="58"/>
      <c r="I31" s="58"/>
      <c r="J31" s="58"/>
      <c r="K31" s="58"/>
    </row>
    <row r="32" spans="3:11" ht="12.75">
      <c r="C32" s="58"/>
      <c r="D32" s="58"/>
      <c r="E32" s="58"/>
      <c r="F32" s="58"/>
      <c r="G32" s="58"/>
      <c r="H32" s="58"/>
      <c r="I32" s="58"/>
      <c r="J32" s="58"/>
      <c r="K32" s="60"/>
    </row>
    <row r="33" spans="1:11" ht="25.5">
      <c r="A33" s="11" t="s">
        <v>39</v>
      </c>
      <c r="C33" s="59">
        <f>SUM(C28:C30)</f>
        <v>55410</v>
      </c>
      <c r="D33" s="58"/>
      <c r="E33" s="59">
        <f>SUM(E28:E30)</f>
        <v>38452</v>
      </c>
      <c r="F33" s="58"/>
      <c r="G33" s="59">
        <f>SUM(G28:G30)</f>
        <v>51</v>
      </c>
      <c r="H33" s="58"/>
      <c r="I33" s="59">
        <f>SUM(I28:I30)</f>
        <v>13487</v>
      </c>
      <c r="J33" s="58"/>
      <c r="K33" s="59">
        <f>SUM(K28:K30)</f>
        <v>107400</v>
      </c>
    </row>
    <row r="36" ht="12.75">
      <c r="A36" t="s">
        <v>112</v>
      </c>
    </row>
    <row r="38" spans="1:6" ht="12.75">
      <c r="A38" s="6" t="s">
        <v>113</v>
      </c>
      <c r="B38" s="6"/>
      <c r="C38" s="6"/>
      <c r="D38" s="6"/>
      <c r="E38" s="6"/>
      <c r="F38" s="6"/>
    </row>
    <row r="39" spans="1:6" ht="12.75">
      <c r="A39" s="6" t="s">
        <v>124</v>
      </c>
      <c r="B39" s="6"/>
      <c r="C39" s="6"/>
      <c r="D39" s="6"/>
      <c r="E39" s="6"/>
      <c r="F39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</sheetData>
  <mergeCells count="2">
    <mergeCell ref="C4:K4"/>
    <mergeCell ref="C5:K5"/>
  </mergeCells>
  <printOptions/>
  <pageMargins left="1.5" right="0.5" top="0.25" bottom="0.25" header="0.5" footer="0.5"/>
  <pageSetup horizontalDpi="600" verticalDpi="600" orientation="landscape" scale="85" r:id="rId1"/>
  <headerFooter alignWithMargins="0">
    <oddFooter>&amp;RPAGE 9D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9"/>
  <sheetViews>
    <sheetView tabSelected="1" workbookViewId="0" topLeftCell="A40">
      <selection activeCell="Q72" sqref="Q72:T72"/>
    </sheetView>
  </sheetViews>
  <sheetFormatPr defaultColWidth="9.140625" defaultRowHeight="12.75"/>
  <cols>
    <col min="1" max="1" width="2.140625" style="1" customWidth="1"/>
    <col min="2" max="7" width="3.140625" style="1" customWidth="1"/>
    <col min="8" max="8" width="5.7109375" style="1" customWidth="1"/>
    <col min="9" max="11" width="3.140625" style="1" customWidth="1"/>
    <col min="12" max="12" width="3.7109375" style="1" customWidth="1"/>
    <col min="13" max="13" width="5.421875" style="1" customWidth="1"/>
    <col min="14" max="15" width="3.140625" style="1" customWidth="1"/>
    <col min="16" max="16" width="4.00390625" style="1" customWidth="1"/>
    <col min="17" max="17" width="3.57421875" style="1" customWidth="1"/>
    <col min="18" max="19" width="3.140625" style="1" customWidth="1"/>
    <col min="20" max="20" width="3.8515625" style="1" customWidth="1"/>
    <col min="21" max="23" width="3.140625" style="1" customWidth="1"/>
    <col min="24" max="24" width="8.421875" style="1" customWidth="1"/>
    <col min="25" max="27" width="3.140625" style="1" customWidth="1"/>
    <col min="28" max="16384" width="7.8515625" style="1" customWidth="1"/>
  </cols>
  <sheetData>
    <row r="1" ht="12.75">
      <c r="A1" s="1" t="s">
        <v>115</v>
      </c>
    </row>
    <row r="2" spans="2:13" ht="12.75">
      <c r="B2" s="6" t="s">
        <v>40</v>
      </c>
      <c r="L2" s="1" t="s">
        <v>41</v>
      </c>
      <c r="M2" s="6" t="s">
        <v>42</v>
      </c>
    </row>
    <row r="3" spans="2:12" ht="12.75">
      <c r="B3" s="6" t="s">
        <v>43</v>
      </c>
      <c r="L3" s="1" t="s">
        <v>41</v>
      </c>
    </row>
    <row r="4" spans="2:13" ht="12.75">
      <c r="B4" s="6" t="s">
        <v>44</v>
      </c>
      <c r="L4" s="1" t="s">
        <v>41</v>
      </c>
      <c r="M4" s="6" t="s">
        <v>45</v>
      </c>
    </row>
    <row r="5" spans="2:12" ht="12.75">
      <c r="B5" s="6" t="s">
        <v>43</v>
      </c>
      <c r="L5" s="1" t="s">
        <v>41</v>
      </c>
    </row>
    <row r="6" spans="1:13" ht="12.75">
      <c r="A6" s="1" t="s">
        <v>46</v>
      </c>
      <c r="B6" s="6" t="s">
        <v>47</v>
      </c>
      <c r="L6" s="1" t="s">
        <v>41</v>
      </c>
      <c r="M6" s="6" t="s">
        <v>0</v>
      </c>
    </row>
    <row r="7" spans="2:13" s="2" customFormat="1" ht="11.25">
      <c r="B7" s="14"/>
      <c r="M7" s="14"/>
    </row>
    <row r="8" spans="1:13" ht="12.75">
      <c r="A8" s="1" t="s">
        <v>46</v>
      </c>
      <c r="B8" s="6" t="s">
        <v>48</v>
      </c>
      <c r="L8" s="1" t="s">
        <v>41</v>
      </c>
      <c r="M8" s="6" t="s">
        <v>49</v>
      </c>
    </row>
    <row r="9" spans="1:13" ht="12.75">
      <c r="A9" s="1" t="s">
        <v>46</v>
      </c>
      <c r="B9" s="6" t="s">
        <v>50</v>
      </c>
      <c r="L9" s="1" t="s">
        <v>41</v>
      </c>
      <c r="M9" s="16">
        <v>7002</v>
      </c>
    </row>
    <row r="10" spans="1:13" ht="12.75">
      <c r="A10" s="1" t="s">
        <v>46</v>
      </c>
      <c r="B10" s="6" t="s">
        <v>51</v>
      </c>
      <c r="L10" s="1" t="s">
        <v>41</v>
      </c>
      <c r="M10" s="6" t="s">
        <v>52</v>
      </c>
    </row>
    <row r="11" spans="1:13" ht="12.75">
      <c r="A11" s="1" t="s">
        <v>46</v>
      </c>
      <c r="B11" s="6" t="s">
        <v>53</v>
      </c>
      <c r="L11" s="1" t="s">
        <v>41</v>
      </c>
      <c r="M11" s="6" t="s">
        <v>54</v>
      </c>
    </row>
    <row r="12" ht="12.75">
      <c r="B12" s="6"/>
    </row>
    <row r="13" spans="2:9" ht="12.75">
      <c r="B13" s="6"/>
      <c r="I13" s="15"/>
    </row>
    <row r="14" spans="2:28" ht="19.5" customHeight="1">
      <c r="B14" s="49" t="s">
        <v>73</v>
      </c>
      <c r="C14" s="50"/>
      <c r="D14" s="50"/>
      <c r="E14" s="50"/>
      <c r="F14" s="47" t="s">
        <v>41</v>
      </c>
      <c r="G14" s="50"/>
      <c r="H14" s="50"/>
      <c r="I14" s="48" t="s">
        <v>102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5"/>
    </row>
    <row r="15" spans="2:9" ht="12.75">
      <c r="B15" s="6"/>
      <c r="I15" s="15"/>
    </row>
    <row r="16" spans="2:14" ht="12.75">
      <c r="B16" s="6" t="s">
        <v>106</v>
      </c>
      <c r="I16" s="15"/>
      <c r="N16" s="6">
        <v>16</v>
      </c>
    </row>
    <row r="17" spans="2:9" ht="12.75">
      <c r="B17" s="6"/>
      <c r="I17" s="15"/>
    </row>
    <row r="18" spans="2:9" ht="12.75">
      <c r="B18" s="6"/>
      <c r="I18" s="15"/>
    </row>
    <row r="19" ht="7.5" customHeight="1">
      <c r="B19" s="6"/>
    </row>
    <row r="20" spans="1:23" ht="12.75">
      <c r="A20" s="1" t="s">
        <v>46</v>
      </c>
      <c r="B20" s="6" t="s">
        <v>55</v>
      </c>
      <c r="H20" s="1" t="s">
        <v>41</v>
      </c>
      <c r="I20" s="2"/>
      <c r="J20" s="16" t="s">
        <v>56</v>
      </c>
      <c r="K20" s="17"/>
      <c r="L20" s="16" t="s">
        <v>57</v>
      </c>
      <c r="N20" s="16" t="s">
        <v>58</v>
      </c>
      <c r="O20" s="2"/>
      <c r="P20" s="16" t="s">
        <v>59</v>
      </c>
      <c r="Q20" s="17"/>
      <c r="R20" s="16" t="s">
        <v>60</v>
      </c>
      <c r="T20" s="17"/>
      <c r="U20" s="2"/>
      <c r="W20" s="17"/>
    </row>
    <row r="22" spans="2:14" ht="12.75">
      <c r="B22" s="6" t="s">
        <v>76</v>
      </c>
      <c r="C22" s="6"/>
      <c r="D22" s="6"/>
      <c r="E22" s="6"/>
      <c r="F22" s="6"/>
      <c r="N22" s="1">
        <v>16</v>
      </c>
    </row>
    <row r="23" ht="12.75">
      <c r="N23" s="38"/>
    </row>
    <row r="24" spans="1:24" ht="5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5:16" ht="12.75">
      <c r="E25" s="18" t="s">
        <v>46</v>
      </c>
      <c r="F25" s="6" t="s">
        <v>61</v>
      </c>
      <c r="G25" s="6"/>
      <c r="H25" s="6"/>
      <c r="I25" s="6"/>
      <c r="J25" s="6" t="s">
        <v>62</v>
      </c>
      <c r="K25" s="6"/>
      <c r="L25" s="6"/>
      <c r="M25" s="6"/>
      <c r="N25" s="6"/>
      <c r="O25" s="6"/>
      <c r="P25" s="6" t="s">
        <v>63</v>
      </c>
    </row>
    <row r="28" ht="12.75">
      <c r="B28" s="1" t="s">
        <v>77</v>
      </c>
    </row>
    <row r="31" spans="2:27" ht="18.75" customHeight="1">
      <c r="B31" s="49" t="s">
        <v>78</v>
      </c>
      <c r="C31" s="50"/>
      <c r="D31" s="50"/>
      <c r="E31" s="50"/>
      <c r="F31" s="47" t="s">
        <v>41</v>
      </c>
      <c r="G31" s="50"/>
      <c r="H31" s="50"/>
      <c r="I31" s="48" t="s">
        <v>79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55"/>
      <c r="Z31" s="55"/>
      <c r="AA31" s="55"/>
    </row>
    <row r="33" spans="2:27" ht="12.75">
      <c r="B33" s="140" t="s">
        <v>80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2:27" ht="12.75">
      <c r="B34" s="140" t="s">
        <v>81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</row>
    <row r="36" ht="12.75">
      <c r="M36" s="5">
        <v>16</v>
      </c>
    </row>
    <row r="37" ht="12.75">
      <c r="A37" s="6"/>
    </row>
    <row r="38" ht="12.75">
      <c r="B38" s="6"/>
    </row>
    <row r="39" spans="1:24" ht="17.25" customHeight="1">
      <c r="A39" s="141"/>
      <c r="B39" s="124"/>
      <c r="C39" s="124"/>
      <c r="D39" s="124"/>
      <c r="E39" s="124"/>
      <c r="F39" s="124"/>
      <c r="G39" s="124"/>
      <c r="H39" s="125"/>
      <c r="I39" s="148" t="s">
        <v>64</v>
      </c>
      <c r="J39" s="148"/>
      <c r="K39" s="148"/>
      <c r="L39" s="148"/>
      <c r="M39" s="148"/>
      <c r="N39" s="148"/>
      <c r="O39" s="148"/>
      <c r="P39" s="149"/>
      <c r="Q39" s="150" t="s">
        <v>65</v>
      </c>
      <c r="R39" s="148"/>
      <c r="S39" s="148"/>
      <c r="T39" s="148"/>
      <c r="U39" s="148"/>
      <c r="V39" s="148"/>
      <c r="W39" s="148"/>
      <c r="X39" s="149"/>
    </row>
    <row r="40" spans="1:27" ht="12.75">
      <c r="A40" s="142"/>
      <c r="B40" s="143"/>
      <c r="C40" s="143"/>
      <c r="D40" s="143"/>
      <c r="E40" s="143"/>
      <c r="F40" s="143"/>
      <c r="G40" s="143"/>
      <c r="H40" s="144"/>
      <c r="I40" s="151" t="s">
        <v>66</v>
      </c>
      <c r="J40" s="151"/>
      <c r="K40" s="151"/>
      <c r="L40" s="152"/>
      <c r="M40" s="153" t="s">
        <v>67</v>
      </c>
      <c r="N40" s="151"/>
      <c r="O40" s="151"/>
      <c r="P40" s="152"/>
      <c r="Q40" s="153" t="s">
        <v>68</v>
      </c>
      <c r="R40" s="151"/>
      <c r="S40" s="151"/>
      <c r="T40" s="152"/>
      <c r="U40" s="153" t="s">
        <v>67</v>
      </c>
      <c r="V40" s="151"/>
      <c r="W40" s="151"/>
      <c r="X40" s="152"/>
      <c r="Y40" s="19"/>
      <c r="Z40" s="20"/>
      <c r="AA40" s="2"/>
    </row>
    <row r="41" spans="1:27" ht="12.75">
      <c r="A41" s="142"/>
      <c r="B41" s="143"/>
      <c r="C41" s="143"/>
      <c r="D41" s="143"/>
      <c r="E41" s="143"/>
      <c r="F41" s="143"/>
      <c r="G41" s="143"/>
      <c r="H41" s="144"/>
      <c r="I41" s="136" t="s">
        <v>69</v>
      </c>
      <c r="J41" s="136"/>
      <c r="K41" s="136"/>
      <c r="L41" s="137"/>
      <c r="M41" s="138" t="s">
        <v>70</v>
      </c>
      <c r="N41" s="136"/>
      <c r="O41" s="136"/>
      <c r="P41" s="137"/>
      <c r="Q41" s="138"/>
      <c r="R41" s="136"/>
      <c r="S41" s="136"/>
      <c r="T41" s="137"/>
      <c r="U41" s="138" t="s">
        <v>70</v>
      </c>
      <c r="V41" s="136"/>
      <c r="W41" s="136"/>
      <c r="X41" s="137"/>
      <c r="Y41" s="19"/>
      <c r="Z41" s="20"/>
      <c r="AA41" s="2"/>
    </row>
    <row r="42" spans="1:27" ht="12.75">
      <c r="A42" s="142"/>
      <c r="B42" s="143"/>
      <c r="C42" s="143"/>
      <c r="D42" s="143"/>
      <c r="E42" s="143"/>
      <c r="F42" s="143"/>
      <c r="G42" s="143"/>
      <c r="H42" s="144"/>
      <c r="I42" s="21"/>
      <c r="J42" s="21"/>
      <c r="K42" s="21"/>
      <c r="L42" s="22"/>
      <c r="M42" s="138" t="s">
        <v>69</v>
      </c>
      <c r="N42" s="136"/>
      <c r="O42" s="136"/>
      <c r="P42" s="137"/>
      <c r="Q42" s="23"/>
      <c r="R42" s="24"/>
      <c r="S42" s="24"/>
      <c r="T42" s="25"/>
      <c r="U42" s="138" t="s">
        <v>71</v>
      </c>
      <c r="V42" s="136"/>
      <c r="W42" s="136"/>
      <c r="X42" s="137"/>
      <c r="Y42" s="19"/>
      <c r="Z42" s="26"/>
      <c r="AA42" s="2"/>
    </row>
    <row r="43" spans="1:27" ht="12.75">
      <c r="A43" s="142"/>
      <c r="B43" s="143"/>
      <c r="C43" s="143"/>
      <c r="D43" s="143"/>
      <c r="E43" s="143"/>
      <c r="F43" s="143"/>
      <c r="G43" s="143"/>
      <c r="H43" s="144"/>
      <c r="I43" s="21"/>
      <c r="J43" s="21"/>
      <c r="K43" s="21"/>
      <c r="L43" s="27"/>
      <c r="M43" s="28"/>
      <c r="N43" s="29"/>
      <c r="O43" s="29"/>
      <c r="P43" s="30"/>
      <c r="Q43" s="31"/>
      <c r="R43" s="32"/>
      <c r="S43" s="32"/>
      <c r="T43" s="33"/>
      <c r="U43" s="34"/>
      <c r="V43" s="35"/>
      <c r="W43" s="35"/>
      <c r="X43" s="36"/>
      <c r="Y43" s="19"/>
      <c r="Z43" s="26"/>
      <c r="AA43" s="2"/>
    </row>
    <row r="44" spans="1:27" ht="12.75">
      <c r="A44" s="142"/>
      <c r="B44" s="143"/>
      <c r="C44" s="143"/>
      <c r="D44" s="143"/>
      <c r="E44" s="143"/>
      <c r="F44" s="143"/>
      <c r="G44" s="143"/>
      <c r="H44" s="144"/>
      <c r="I44" s="21"/>
      <c r="J44" s="21"/>
      <c r="K44" s="21"/>
      <c r="L44" s="27"/>
      <c r="M44" s="28"/>
      <c r="N44" s="29"/>
      <c r="O44" s="29"/>
      <c r="P44" s="30"/>
      <c r="Q44" s="31"/>
      <c r="R44" s="32"/>
      <c r="S44" s="32"/>
      <c r="T44" s="33"/>
      <c r="U44" s="34"/>
      <c r="V44" s="35"/>
      <c r="W44" s="35"/>
      <c r="X44" s="36"/>
      <c r="Y44" s="19"/>
      <c r="Z44" s="26"/>
      <c r="AA44" s="2"/>
    </row>
    <row r="45" spans="1:25" ht="12.75">
      <c r="A45" s="142"/>
      <c r="B45" s="143"/>
      <c r="C45" s="143"/>
      <c r="D45" s="143"/>
      <c r="E45" s="143"/>
      <c r="F45" s="143"/>
      <c r="G45" s="143"/>
      <c r="H45" s="144"/>
      <c r="I45" s="21"/>
      <c r="J45" s="21"/>
      <c r="K45" s="21"/>
      <c r="L45" s="22"/>
      <c r="M45" s="37"/>
      <c r="N45" s="24"/>
      <c r="O45" s="38"/>
      <c r="P45" s="39"/>
      <c r="Q45" s="40"/>
      <c r="R45" s="32"/>
      <c r="S45" s="32"/>
      <c r="T45" s="33"/>
      <c r="U45" s="31"/>
      <c r="V45" s="41"/>
      <c r="W45" s="41"/>
      <c r="X45" s="42"/>
      <c r="Y45" s="19"/>
    </row>
    <row r="46" spans="1:24" ht="12.75">
      <c r="A46" s="142"/>
      <c r="B46" s="143"/>
      <c r="C46" s="143"/>
      <c r="D46" s="143"/>
      <c r="E46" s="143"/>
      <c r="F46" s="143"/>
      <c r="G46" s="143"/>
      <c r="H46" s="144"/>
      <c r="I46" s="139" t="s">
        <v>135</v>
      </c>
      <c r="J46" s="136"/>
      <c r="K46" s="136"/>
      <c r="L46" s="137"/>
      <c r="M46" s="139" t="s">
        <v>136</v>
      </c>
      <c r="N46" s="136"/>
      <c r="O46" s="136"/>
      <c r="P46" s="137"/>
      <c r="Q46" s="136" t="str">
        <f>+I46</f>
        <v>[30/6/2004]</v>
      </c>
      <c r="R46" s="136"/>
      <c r="S46" s="136"/>
      <c r="T46" s="137"/>
      <c r="U46" s="136" t="str">
        <f>+M46</f>
        <v>[30/6/2003]</v>
      </c>
      <c r="V46" s="136"/>
      <c r="W46" s="136"/>
      <c r="X46" s="137"/>
    </row>
    <row r="47" spans="1:24" ht="12.75">
      <c r="A47" s="145"/>
      <c r="B47" s="146"/>
      <c r="C47" s="146"/>
      <c r="D47" s="146"/>
      <c r="E47" s="146"/>
      <c r="F47" s="146"/>
      <c r="G47" s="146"/>
      <c r="H47" s="147"/>
      <c r="I47" s="136" t="s">
        <v>72</v>
      </c>
      <c r="J47" s="136"/>
      <c r="K47" s="136"/>
      <c r="L47" s="137"/>
      <c r="M47" s="138" t="s">
        <v>72</v>
      </c>
      <c r="N47" s="136"/>
      <c r="O47" s="136"/>
      <c r="P47" s="137"/>
      <c r="Q47" s="138" t="s">
        <v>72</v>
      </c>
      <c r="R47" s="136"/>
      <c r="S47" s="136"/>
      <c r="T47" s="137"/>
      <c r="U47" s="138" t="s">
        <v>72</v>
      </c>
      <c r="V47" s="136"/>
      <c r="W47" s="136"/>
      <c r="X47" s="137"/>
    </row>
    <row r="48" spans="1:24" ht="15.75">
      <c r="A48" s="43">
        <v>1</v>
      </c>
      <c r="B48" s="44"/>
      <c r="C48" s="131" t="s">
        <v>6</v>
      </c>
      <c r="D48" s="131"/>
      <c r="E48" s="131"/>
      <c r="F48" s="131"/>
      <c r="G48" s="131"/>
      <c r="H48" s="131"/>
      <c r="I48" s="127">
        <v>12946</v>
      </c>
      <c r="J48" s="128"/>
      <c r="K48" s="128"/>
      <c r="L48" s="129"/>
      <c r="M48" s="127">
        <v>23711</v>
      </c>
      <c r="N48" s="128"/>
      <c r="O48" s="128"/>
      <c r="P48" s="129"/>
      <c r="Q48" s="127">
        <v>22524</v>
      </c>
      <c r="R48" s="128"/>
      <c r="S48" s="128"/>
      <c r="T48" s="129"/>
      <c r="U48" s="127">
        <v>49869</v>
      </c>
      <c r="V48" s="128"/>
      <c r="W48" s="128"/>
      <c r="X48" s="129"/>
    </row>
    <row r="49" spans="1:24" ht="15.75">
      <c r="A49" s="43">
        <v>2</v>
      </c>
      <c r="B49" s="44"/>
      <c r="C49" s="131" t="s">
        <v>82</v>
      </c>
      <c r="D49" s="131"/>
      <c r="E49" s="131"/>
      <c r="F49" s="131"/>
      <c r="G49" s="131"/>
      <c r="H49" s="131"/>
      <c r="I49" s="127">
        <v>-1056</v>
      </c>
      <c r="J49" s="128"/>
      <c r="K49" s="128"/>
      <c r="L49" s="129"/>
      <c r="M49" s="135">
        <v>23</v>
      </c>
      <c r="N49" s="128"/>
      <c r="O49" s="128"/>
      <c r="P49" s="129"/>
      <c r="Q49" s="127">
        <v>-1900</v>
      </c>
      <c r="R49" s="128"/>
      <c r="S49" s="128"/>
      <c r="T49" s="129"/>
      <c r="U49" s="135">
        <v>77</v>
      </c>
      <c r="V49" s="128"/>
      <c r="W49" s="128"/>
      <c r="X49" s="129"/>
    </row>
    <row r="50" spans="1:24" ht="26.25" customHeight="1">
      <c r="A50" s="43">
        <v>3</v>
      </c>
      <c r="B50" s="44"/>
      <c r="C50" s="130" t="s">
        <v>83</v>
      </c>
      <c r="D50" s="130"/>
      <c r="E50" s="130"/>
      <c r="F50" s="131"/>
      <c r="G50" s="131"/>
      <c r="H50" s="131"/>
      <c r="I50" s="132">
        <v>-1056</v>
      </c>
      <c r="J50" s="133"/>
      <c r="K50" s="133"/>
      <c r="L50" s="134"/>
      <c r="M50" s="127">
        <v>23</v>
      </c>
      <c r="N50" s="128"/>
      <c r="O50" s="128"/>
      <c r="P50" s="129"/>
      <c r="Q50" s="132">
        <v>-1900</v>
      </c>
      <c r="R50" s="133"/>
      <c r="S50" s="133"/>
      <c r="T50" s="134"/>
      <c r="U50" s="127">
        <v>77</v>
      </c>
      <c r="V50" s="128"/>
      <c r="W50" s="128"/>
      <c r="X50" s="129"/>
    </row>
    <row r="51" spans="1:24" ht="25.5" customHeight="1">
      <c r="A51" s="43">
        <v>4</v>
      </c>
      <c r="B51" s="44"/>
      <c r="C51" s="130" t="s">
        <v>84</v>
      </c>
      <c r="D51" s="130"/>
      <c r="E51" s="130"/>
      <c r="F51" s="131"/>
      <c r="G51" s="131"/>
      <c r="H51" s="131"/>
      <c r="I51" s="132">
        <v>-1056</v>
      </c>
      <c r="J51" s="133"/>
      <c r="K51" s="133"/>
      <c r="L51" s="134"/>
      <c r="M51" s="127">
        <v>23</v>
      </c>
      <c r="N51" s="128"/>
      <c r="O51" s="128"/>
      <c r="P51" s="129"/>
      <c r="Q51" s="132">
        <v>-1900</v>
      </c>
      <c r="R51" s="133"/>
      <c r="S51" s="133"/>
      <c r="T51" s="134"/>
      <c r="U51" s="127">
        <v>77</v>
      </c>
      <c r="V51" s="128"/>
      <c r="W51" s="128"/>
      <c r="X51" s="129"/>
    </row>
    <row r="52" spans="1:24" ht="27" customHeight="1">
      <c r="A52" s="43">
        <v>5</v>
      </c>
      <c r="B52" s="45"/>
      <c r="C52" s="130" t="s">
        <v>85</v>
      </c>
      <c r="D52" s="130"/>
      <c r="E52" s="130"/>
      <c r="F52" s="131"/>
      <c r="G52" s="131"/>
      <c r="H52" s="131"/>
      <c r="I52" s="154">
        <v>-1.91</v>
      </c>
      <c r="J52" s="155"/>
      <c r="K52" s="155"/>
      <c r="L52" s="156"/>
      <c r="M52" s="154">
        <v>0.04</v>
      </c>
      <c r="N52" s="155"/>
      <c r="O52" s="155"/>
      <c r="P52" s="156"/>
      <c r="Q52" s="154">
        <v>-3.43</v>
      </c>
      <c r="R52" s="155"/>
      <c r="S52" s="155"/>
      <c r="T52" s="156"/>
      <c r="U52" s="154">
        <v>0.14</v>
      </c>
      <c r="V52" s="155"/>
      <c r="W52" s="155"/>
      <c r="X52" s="156"/>
    </row>
    <row r="53" spans="1:24" ht="19.5" customHeight="1">
      <c r="A53" s="43">
        <v>6</v>
      </c>
      <c r="B53" s="44"/>
      <c r="C53" s="130" t="s">
        <v>86</v>
      </c>
      <c r="D53" s="130"/>
      <c r="E53" s="130"/>
      <c r="F53" s="131"/>
      <c r="G53" s="131"/>
      <c r="H53" s="131"/>
      <c r="I53" s="127">
        <v>0</v>
      </c>
      <c r="J53" s="128"/>
      <c r="K53" s="128"/>
      <c r="L53" s="129"/>
      <c r="M53" s="127">
        <v>0</v>
      </c>
      <c r="N53" s="128"/>
      <c r="O53" s="128"/>
      <c r="P53" s="129"/>
      <c r="Q53" s="154">
        <v>0</v>
      </c>
      <c r="R53" s="155"/>
      <c r="S53" s="155"/>
      <c r="T53" s="156"/>
      <c r="U53" s="127">
        <v>0</v>
      </c>
      <c r="V53" s="128"/>
      <c r="W53" s="128"/>
      <c r="X53" s="129"/>
    </row>
    <row r="54" spans="1:24" ht="19.5" customHeight="1">
      <c r="A54" s="43"/>
      <c r="B54" s="44"/>
      <c r="C54" s="87"/>
      <c r="D54" s="87"/>
      <c r="E54" s="87"/>
      <c r="F54" s="88"/>
      <c r="G54" s="88"/>
      <c r="H54" s="88"/>
      <c r="I54" s="91"/>
      <c r="J54" s="94" t="s">
        <v>116</v>
      </c>
      <c r="K54" s="94"/>
      <c r="L54" s="94"/>
      <c r="M54" s="94"/>
      <c r="N54" s="94"/>
      <c r="O54" s="94"/>
      <c r="P54" s="92"/>
      <c r="Q54" s="95"/>
      <c r="R54" s="9" t="s">
        <v>118</v>
      </c>
      <c r="S54" s="9"/>
      <c r="T54" s="9"/>
      <c r="U54" s="9"/>
      <c r="V54" s="9"/>
      <c r="W54" s="9"/>
      <c r="X54" s="97"/>
    </row>
    <row r="55" spans="1:24" ht="19.5" customHeight="1">
      <c r="A55" s="43"/>
      <c r="B55" s="44"/>
      <c r="C55" s="87"/>
      <c r="D55" s="87"/>
      <c r="E55" s="87"/>
      <c r="F55" s="88"/>
      <c r="G55" s="88"/>
      <c r="H55" s="88"/>
      <c r="I55" s="93"/>
      <c r="J55" s="94" t="s">
        <v>117</v>
      </c>
      <c r="K55" s="94"/>
      <c r="L55" s="94"/>
      <c r="M55" s="94"/>
      <c r="N55" s="94"/>
      <c r="O55" s="94"/>
      <c r="P55" s="92"/>
      <c r="Q55" s="96"/>
      <c r="R55" s="9" t="s">
        <v>119</v>
      </c>
      <c r="S55" s="9"/>
      <c r="T55" s="9"/>
      <c r="U55" s="9"/>
      <c r="V55" s="9"/>
      <c r="W55" s="9"/>
      <c r="X55" s="98"/>
    </row>
    <row r="56" spans="1:24" ht="27" customHeight="1">
      <c r="A56" s="43">
        <v>7</v>
      </c>
      <c r="B56" s="44"/>
      <c r="C56" s="130" t="s">
        <v>87</v>
      </c>
      <c r="D56" s="130"/>
      <c r="E56" s="130"/>
      <c r="F56" s="131"/>
      <c r="G56" s="131"/>
      <c r="H56" s="131"/>
      <c r="I56" s="154">
        <v>1.9</v>
      </c>
      <c r="J56" s="155"/>
      <c r="K56" s="155"/>
      <c r="L56" s="155"/>
      <c r="M56" s="158"/>
      <c r="N56" s="158"/>
      <c r="O56" s="158"/>
      <c r="P56" s="158"/>
      <c r="Q56" s="154">
        <v>1.94</v>
      </c>
      <c r="R56" s="155"/>
      <c r="S56" s="155"/>
      <c r="T56" s="155"/>
      <c r="U56" s="155"/>
      <c r="V56" s="155"/>
      <c r="W56" s="155"/>
      <c r="X56" s="156"/>
    </row>
    <row r="57" spans="2:21" ht="12.75">
      <c r="B57" s="18"/>
      <c r="C57" s="157"/>
      <c r="D57" s="157"/>
      <c r="E57" s="15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2.75">
      <c r="B58" s="18"/>
      <c r="C58" s="71"/>
      <c r="D58" s="71"/>
      <c r="E58" s="7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2.75">
      <c r="B59" s="18"/>
      <c r="C59" s="71"/>
      <c r="D59" s="71"/>
      <c r="E59" s="7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4" ht="12.75">
      <c r="B60" s="49" t="s">
        <v>107</v>
      </c>
      <c r="C60" s="50"/>
      <c r="D60" s="50"/>
      <c r="E60" s="50"/>
      <c r="F60" s="47" t="s">
        <v>41</v>
      </c>
      <c r="G60" s="50"/>
      <c r="H60" s="50"/>
      <c r="I60" s="48" t="s">
        <v>108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1"/>
    </row>
    <row r="61" spans="2:23" ht="14.25">
      <c r="B61" s="1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W61" s="73"/>
    </row>
    <row r="62" spans="2:21" ht="12.75">
      <c r="B62" s="1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4" ht="12.75">
      <c r="A63" s="141"/>
      <c r="B63" s="124"/>
      <c r="C63" s="124"/>
      <c r="D63" s="124"/>
      <c r="E63" s="124"/>
      <c r="F63" s="124"/>
      <c r="G63" s="124"/>
      <c r="H63" s="125"/>
      <c r="I63" s="148" t="s">
        <v>64</v>
      </c>
      <c r="J63" s="148"/>
      <c r="K63" s="148"/>
      <c r="L63" s="148"/>
      <c r="M63" s="148"/>
      <c r="N63" s="148"/>
      <c r="O63" s="148"/>
      <c r="P63" s="149"/>
      <c r="Q63" s="150" t="s">
        <v>65</v>
      </c>
      <c r="R63" s="148"/>
      <c r="S63" s="148"/>
      <c r="T63" s="148"/>
      <c r="U63" s="148"/>
      <c r="V63" s="148"/>
      <c r="W63" s="148"/>
      <c r="X63" s="149"/>
    </row>
    <row r="64" spans="1:24" ht="12.75">
      <c r="A64" s="142"/>
      <c r="B64" s="143"/>
      <c r="C64" s="143"/>
      <c r="D64" s="143"/>
      <c r="E64" s="143"/>
      <c r="F64" s="143"/>
      <c r="G64" s="143"/>
      <c r="H64" s="144"/>
      <c r="I64" s="151" t="s">
        <v>66</v>
      </c>
      <c r="J64" s="151"/>
      <c r="K64" s="151"/>
      <c r="L64" s="152"/>
      <c r="M64" s="153" t="s">
        <v>67</v>
      </c>
      <c r="N64" s="151"/>
      <c r="O64" s="151"/>
      <c r="P64" s="152"/>
      <c r="Q64" s="153" t="s">
        <v>68</v>
      </c>
      <c r="R64" s="151"/>
      <c r="S64" s="151"/>
      <c r="T64" s="152"/>
      <c r="U64" s="153" t="s">
        <v>67</v>
      </c>
      <c r="V64" s="151"/>
      <c r="W64" s="151"/>
      <c r="X64" s="152"/>
    </row>
    <row r="65" spans="1:24" ht="12.75">
      <c r="A65" s="142"/>
      <c r="B65" s="143"/>
      <c r="C65" s="143"/>
      <c r="D65" s="143"/>
      <c r="E65" s="143"/>
      <c r="F65" s="143"/>
      <c r="G65" s="143"/>
      <c r="H65" s="144"/>
      <c r="I65" s="136" t="s">
        <v>69</v>
      </c>
      <c r="J65" s="136"/>
      <c r="K65" s="136"/>
      <c r="L65" s="137"/>
      <c r="M65" s="138" t="s">
        <v>70</v>
      </c>
      <c r="N65" s="136"/>
      <c r="O65" s="136"/>
      <c r="P65" s="137"/>
      <c r="Q65" s="138"/>
      <c r="R65" s="136"/>
      <c r="S65" s="136"/>
      <c r="T65" s="137"/>
      <c r="U65" s="138" t="s">
        <v>70</v>
      </c>
      <c r="V65" s="136"/>
      <c r="W65" s="136"/>
      <c r="X65" s="137"/>
    </row>
    <row r="66" spans="1:24" ht="12.75">
      <c r="A66" s="142"/>
      <c r="B66" s="143"/>
      <c r="C66" s="143"/>
      <c r="D66" s="143"/>
      <c r="E66" s="143"/>
      <c r="F66" s="143"/>
      <c r="G66" s="143"/>
      <c r="H66" s="144"/>
      <c r="I66" s="21"/>
      <c r="J66" s="21"/>
      <c r="K66" s="21"/>
      <c r="L66" s="22"/>
      <c r="M66" s="138" t="s">
        <v>69</v>
      </c>
      <c r="N66" s="136"/>
      <c r="O66" s="136"/>
      <c r="P66" s="137"/>
      <c r="Q66" s="23"/>
      <c r="R66" s="24"/>
      <c r="S66" s="24"/>
      <c r="T66" s="25"/>
      <c r="U66" s="138" t="s">
        <v>71</v>
      </c>
      <c r="V66" s="136"/>
      <c r="W66" s="136"/>
      <c r="X66" s="137"/>
    </row>
    <row r="67" spans="1:24" ht="12.75">
      <c r="A67" s="142"/>
      <c r="B67" s="143"/>
      <c r="C67" s="143"/>
      <c r="D67" s="143"/>
      <c r="E67" s="143"/>
      <c r="F67" s="143"/>
      <c r="G67" s="143"/>
      <c r="H67" s="144"/>
      <c r="I67" s="21"/>
      <c r="J67" s="21"/>
      <c r="K67" s="21"/>
      <c r="L67" s="27"/>
      <c r="M67" s="28"/>
      <c r="N67" s="29"/>
      <c r="O67" s="29"/>
      <c r="P67" s="30"/>
      <c r="Q67" s="31"/>
      <c r="R67" s="32"/>
      <c r="S67" s="32"/>
      <c r="T67" s="33"/>
      <c r="U67" s="34"/>
      <c r="V67" s="35"/>
      <c r="W67" s="35"/>
      <c r="X67" s="36"/>
    </row>
    <row r="68" spans="1:24" ht="12.75">
      <c r="A68" s="142"/>
      <c r="B68" s="143"/>
      <c r="C68" s="143"/>
      <c r="D68" s="143"/>
      <c r="E68" s="143"/>
      <c r="F68" s="143"/>
      <c r="G68" s="143"/>
      <c r="H68" s="144"/>
      <c r="I68" s="21"/>
      <c r="J68" s="21"/>
      <c r="K68" s="21"/>
      <c r="L68" s="27"/>
      <c r="M68" s="28"/>
      <c r="N68" s="29"/>
      <c r="O68" s="29"/>
      <c r="P68" s="30"/>
      <c r="Q68" s="31"/>
      <c r="R68" s="32"/>
      <c r="S68" s="32"/>
      <c r="T68" s="33"/>
      <c r="U68" s="34"/>
      <c r="V68" s="35"/>
      <c r="W68" s="35"/>
      <c r="X68" s="36"/>
    </row>
    <row r="69" spans="1:24" ht="12.75">
      <c r="A69" s="142"/>
      <c r="B69" s="143"/>
      <c r="C69" s="143"/>
      <c r="D69" s="143"/>
      <c r="E69" s="143"/>
      <c r="F69" s="143"/>
      <c r="G69" s="143"/>
      <c r="H69" s="144"/>
      <c r="I69" s="21"/>
      <c r="J69" s="21"/>
      <c r="K69" s="21"/>
      <c r="L69" s="22"/>
      <c r="M69" s="37"/>
      <c r="N69" s="24"/>
      <c r="O69" s="38"/>
      <c r="P69" s="39"/>
      <c r="Q69" s="40"/>
      <c r="R69" s="32"/>
      <c r="S69" s="32"/>
      <c r="T69" s="33"/>
      <c r="U69" s="31"/>
      <c r="V69" s="41"/>
      <c r="W69" s="41"/>
      <c r="X69" s="42"/>
    </row>
    <row r="70" spans="1:24" ht="12.75">
      <c r="A70" s="142"/>
      <c r="B70" s="143"/>
      <c r="C70" s="143"/>
      <c r="D70" s="143"/>
      <c r="E70" s="143"/>
      <c r="F70" s="143"/>
      <c r="G70" s="143"/>
      <c r="H70" s="144"/>
      <c r="I70" s="139" t="str">
        <f>+I46</f>
        <v>[30/6/2004]</v>
      </c>
      <c r="J70" s="136"/>
      <c r="K70" s="136"/>
      <c r="L70" s="137"/>
      <c r="M70" s="139" t="str">
        <f>+M46</f>
        <v>[30/6/2003]</v>
      </c>
      <c r="N70" s="136"/>
      <c r="O70" s="136"/>
      <c r="P70" s="137"/>
      <c r="Q70" s="136" t="str">
        <f>+Q46</f>
        <v>[30/6/2004]</v>
      </c>
      <c r="R70" s="136"/>
      <c r="S70" s="136"/>
      <c r="T70" s="137"/>
      <c r="U70" s="136" t="str">
        <f>+U46</f>
        <v>[30/6/2003]</v>
      </c>
      <c r="V70" s="136"/>
      <c r="W70" s="136"/>
      <c r="X70" s="137"/>
    </row>
    <row r="71" spans="1:24" ht="12.75">
      <c r="A71" s="145"/>
      <c r="B71" s="146"/>
      <c r="C71" s="146"/>
      <c r="D71" s="146"/>
      <c r="E71" s="146"/>
      <c r="F71" s="146"/>
      <c r="G71" s="146"/>
      <c r="H71" s="147"/>
      <c r="I71" s="136" t="s">
        <v>72</v>
      </c>
      <c r="J71" s="136"/>
      <c r="K71" s="136"/>
      <c r="L71" s="137"/>
      <c r="M71" s="138" t="s">
        <v>72</v>
      </c>
      <c r="N71" s="136"/>
      <c r="O71" s="136"/>
      <c r="P71" s="137"/>
      <c r="Q71" s="138" t="s">
        <v>72</v>
      </c>
      <c r="R71" s="136"/>
      <c r="S71" s="136"/>
      <c r="T71" s="137"/>
      <c r="U71" s="138" t="s">
        <v>72</v>
      </c>
      <c r="V71" s="136"/>
      <c r="W71" s="136"/>
      <c r="X71" s="137"/>
    </row>
    <row r="72" spans="1:24" ht="30.75" customHeight="1">
      <c r="A72" s="43">
        <v>1</v>
      </c>
      <c r="B72" s="44"/>
      <c r="C72" s="131" t="s">
        <v>109</v>
      </c>
      <c r="D72" s="131"/>
      <c r="E72" s="131"/>
      <c r="F72" s="131"/>
      <c r="G72" s="131"/>
      <c r="H72" s="131"/>
      <c r="I72" s="127">
        <v>-1021</v>
      </c>
      <c r="J72" s="128"/>
      <c r="K72" s="128"/>
      <c r="L72" s="129"/>
      <c r="M72" s="127">
        <v>91</v>
      </c>
      <c r="N72" s="128"/>
      <c r="O72" s="128"/>
      <c r="P72" s="129"/>
      <c r="Q72" s="127">
        <v>-1847</v>
      </c>
      <c r="R72" s="128"/>
      <c r="S72" s="128"/>
      <c r="T72" s="129"/>
      <c r="U72" s="127">
        <v>240</v>
      </c>
      <c r="V72" s="128"/>
      <c r="W72" s="128"/>
      <c r="X72" s="129"/>
    </row>
    <row r="73" spans="1:24" ht="15.75">
      <c r="A73" s="43">
        <v>2</v>
      </c>
      <c r="B73" s="44"/>
      <c r="C73" s="131" t="s">
        <v>110</v>
      </c>
      <c r="D73" s="131"/>
      <c r="E73" s="131"/>
      <c r="F73" s="131"/>
      <c r="G73" s="131"/>
      <c r="H73" s="131"/>
      <c r="I73" s="127">
        <v>0</v>
      </c>
      <c r="J73" s="128"/>
      <c r="K73" s="128"/>
      <c r="L73" s="129"/>
      <c r="M73" s="135">
        <v>1</v>
      </c>
      <c r="N73" s="128"/>
      <c r="O73" s="128"/>
      <c r="P73" s="129"/>
      <c r="Q73" s="127">
        <v>0</v>
      </c>
      <c r="R73" s="128"/>
      <c r="S73" s="128"/>
      <c r="T73" s="129"/>
      <c r="U73" s="135">
        <v>5</v>
      </c>
      <c r="V73" s="128"/>
      <c r="W73" s="128"/>
      <c r="X73" s="129"/>
    </row>
    <row r="74" spans="1:24" ht="15.75">
      <c r="A74" s="43">
        <v>3</v>
      </c>
      <c r="B74" s="44"/>
      <c r="C74" s="130" t="s">
        <v>111</v>
      </c>
      <c r="D74" s="130"/>
      <c r="E74" s="130"/>
      <c r="F74" s="131"/>
      <c r="G74" s="131"/>
      <c r="H74" s="131"/>
      <c r="I74" s="132">
        <v>35</v>
      </c>
      <c r="J74" s="133"/>
      <c r="K74" s="133"/>
      <c r="L74" s="134"/>
      <c r="M74" s="127">
        <v>69</v>
      </c>
      <c r="N74" s="128"/>
      <c r="O74" s="128"/>
      <c r="P74" s="129"/>
      <c r="Q74" s="132">
        <v>53</v>
      </c>
      <c r="R74" s="133"/>
      <c r="S74" s="133"/>
      <c r="T74" s="134"/>
      <c r="U74" s="127">
        <v>168</v>
      </c>
      <c r="V74" s="128"/>
      <c r="W74" s="128"/>
      <c r="X74" s="129"/>
    </row>
    <row r="75" spans="1:5" ht="12.75">
      <c r="A75" s="2"/>
      <c r="B75" s="46"/>
      <c r="C75" s="2"/>
      <c r="D75" s="2"/>
      <c r="E75" s="2"/>
    </row>
    <row r="76" spans="1:5" ht="12.75">
      <c r="A76" s="1" t="s">
        <v>127</v>
      </c>
      <c r="B76" s="18"/>
      <c r="D76" s="2"/>
      <c r="E76" s="2"/>
    </row>
    <row r="77" spans="1:5" ht="12.75">
      <c r="A77" s="2"/>
      <c r="B77" s="46"/>
      <c r="C77" s="2"/>
      <c r="D77" s="2"/>
      <c r="E77" s="2"/>
    </row>
    <row r="78" spans="1:5" ht="12.75">
      <c r="A78" s="2"/>
      <c r="B78" s="46"/>
      <c r="C78" s="2"/>
      <c r="D78" s="2"/>
      <c r="E78" s="2"/>
    </row>
    <row r="79" spans="1:5" ht="12.75">
      <c r="A79" s="2"/>
      <c r="B79" s="46"/>
      <c r="C79" s="2"/>
      <c r="D79" s="2"/>
      <c r="E79" s="2"/>
    </row>
    <row r="80" spans="1:5" ht="12.75">
      <c r="A80" s="2"/>
      <c r="B80" s="46"/>
      <c r="C80" s="2"/>
      <c r="D80" s="2"/>
      <c r="E80" s="2"/>
    </row>
    <row r="81" spans="1:5" ht="12.75">
      <c r="A81" s="2"/>
      <c r="B81" s="46"/>
      <c r="C81" s="2"/>
      <c r="D81" s="2"/>
      <c r="E81" s="2"/>
    </row>
    <row r="82" spans="1:5" ht="12.75">
      <c r="A82" s="2"/>
      <c r="B82" s="46"/>
      <c r="C82" s="2"/>
      <c r="D82" s="2"/>
      <c r="E82" s="2"/>
    </row>
    <row r="83" spans="1:5" ht="12.75">
      <c r="A83" s="2"/>
      <c r="B83" s="46"/>
      <c r="C83" s="2"/>
      <c r="D83" s="2"/>
      <c r="E83" s="2"/>
    </row>
    <row r="84" spans="1:5" ht="12.75">
      <c r="A84" s="2"/>
      <c r="B84" s="46"/>
      <c r="C84" s="2"/>
      <c r="D84" s="2"/>
      <c r="E84" s="2"/>
    </row>
    <row r="85" spans="1:5" ht="12.75">
      <c r="A85" s="2"/>
      <c r="B85" s="46"/>
      <c r="C85" s="2"/>
      <c r="D85" s="2"/>
      <c r="E85" s="2"/>
    </row>
    <row r="86" spans="1:5" ht="12.75">
      <c r="A86" s="2"/>
      <c r="B86" s="46"/>
      <c r="C86" s="2"/>
      <c r="D86" s="2"/>
      <c r="E86" s="2"/>
    </row>
    <row r="87" spans="1:5" ht="12.75">
      <c r="A87" s="2"/>
      <c r="B87" s="46"/>
      <c r="C87" s="2"/>
      <c r="D87" s="2"/>
      <c r="E87" s="2"/>
    </row>
    <row r="88" spans="1:5" ht="12.75">
      <c r="A88" s="2"/>
      <c r="B88" s="46"/>
      <c r="C88" s="2"/>
      <c r="D88" s="2"/>
      <c r="E88" s="2"/>
    </row>
    <row r="89" spans="1:5" ht="12.75">
      <c r="A89" s="2"/>
      <c r="B89" s="46"/>
      <c r="C89" s="2"/>
      <c r="D89" s="2"/>
      <c r="E89" s="2"/>
    </row>
    <row r="90" spans="1:5" ht="12.75">
      <c r="A90" s="2"/>
      <c r="B90" s="46"/>
      <c r="C90" s="2"/>
      <c r="D90" s="2"/>
      <c r="E90" s="2"/>
    </row>
    <row r="91" spans="1:5" ht="12.75">
      <c r="A91" s="2"/>
      <c r="B91" s="46"/>
      <c r="C91" s="2"/>
      <c r="D91" s="2"/>
      <c r="E91" s="2"/>
    </row>
    <row r="92" spans="1:5" ht="12.75">
      <c r="A92" s="2"/>
      <c r="B92" s="46"/>
      <c r="C92" s="2"/>
      <c r="D92" s="2"/>
      <c r="E92" s="2"/>
    </row>
    <row r="93" spans="1:5" ht="12.75">
      <c r="A93" s="2"/>
      <c r="B93" s="46"/>
      <c r="C93" s="2"/>
      <c r="D93" s="2"/>
      <c r="E93" s="2"/>
    </row>
    <row r="94" spans="1:5" ht="12.75">
      <c r="A94" s="2"/>
      <c r="B94" s="46"/>
      <c r="C94" s="2"/>
      <c r="D94" s="2"/>
      <c r="E94" s="2"/>
    </row>
    <row r="95" spans="1:5" ht="12.75">
      <c r="A95" s="2"/>
      <c r="B95" s="46"/>
      <c r="C95" s="2"/>
      <c r="D95" s="2"/>
      <c r="E95" s="2"/>
    </row>
    <row r="96" spans="1:5" ht="12.75">
      <c r="A96" s="2"/>
      <c r="B96" s="46"/>
      <c r="C96" s="2"/>
      <c r="D96" s="2"/>
      <c r="E96" s="2"/>
    </row>
    <row r="97" spans="1:5" ht="12.75">
      <c r="A97" s="2"/>
      <c r="B97" s="46"/>
      <c r="C97" s="2"/>
      <c r="D97" s="2"/>
      <c r="E97" s="2"/>
    </row>
    <row r="98" spans="1:5" ht="12.75">
      <c r="A98" s="2"/>
      <c r="B98" s="46"/>
      <c r="C98" s="2"/>
      <c r="D98" s="2"/>
      <c r="E98" s="2"/>
    </row>
    <row r="99" spans="1:5" ht="12.75">
      <c r="A99" s="2"/>
      <c r="B99" s="46"/>
      <c r="C99" s="2"/>
      <c r="D99" s="2"/>
      <c r="E99" s="2"/>
    </row>
    <row r="100" spans="1:5" ht="12.75">
      <c r="A100" s="2"/>
      <c r="B100" s="46"/>
      <c r="C100" s="2"/>
      <c r="D100" s="2"/>
      <c r="E100" s="2"/>
    </row>
    <row r="101" spans="1:5" ht="12.75">
      <c r="A101" s="2"/>
      <c r="B101" s="46"/>
      <c r="C101" s="2"/>
      <c r="D101" s="2"/>
      <c r="E101" s="2"/>
    </row>
    <row r="102" spans="1:5" ht="12.75">
      <c r="A102" s="2"/>
      <c r="B102" s="46"/>
      <c r="C102" s="2"/>
      <c r="D102" s="2"/>
      <c r="E102" s="2"/>
    </row>
    <row r="103" spans="1:5" ht="12.75">
      <c r="A103" s="2"/>
      <c r="B103" s="46"/>
      <c r="C103" s="2"/>
      <c r="D103" s="2"/>
      <c r="E103" s="2"/>
    </row>
    <row r="104" spans="1:5" ht="12.75">
      <c r="A104" s="2"/>
      <c r="B104" s="46"/>
      <c r="C104" s="2"/>
      <c r="D104" s="2"/>
      <c r="E104" s="2"/>
    </row>
    <row r="105" spans="1:5" ht="12.75">
      <c r="A105" s="2"/>
      <c r="B105" s="46"/>
      <c r="C105" s="2"/>
      <c r="D105" s="2"/>
      <c r="E105" s="2"/>
    </row>
    <row r="106" spans="1:5" ht="12.75">
      <c r="A106" s="2"/>
      <c r="B106" s="46"/>
      <c r="C106" s="2"/>
      <c r="D106" s="2"/>
      <c r="E106" s="2"/>
    </row>
    <row r="107" spans="1:5" ht="12.75">
      <c r="A107" s="2"/>
      <c r="B107" s="46"/>
      <c r="C107" s="2"/>
      <c r="D107" s="2"/>
      <c r="E107" s="2"/>
    </row>
    <row r="108" spans="1:5" ht="12.75">
      <c r="A108" s="2"/>
      <c r="B108" s="46"/>
      <c r="C108" s="2"/>
      <c r="D108" s="2"/>
      <c r="E108" s="2"/>
    </row>
    <row r="109" spans="1:5" ht="12.75">
      <c r="A109" s="2"/>
      <c r="B109" s="46"/>
      <c r="C109" s="2"/>
      <c r="D109" s="2"/>
      <c r="E109" s="2"/>
    </row>
    <row r="110" spans="1:5" ht="12.75">
      <c r="A110" s="2"/>
      <c r="B110" s="46"/>
      <c r="C110" s="2"/>
      <c r="D110" s="2"/>
      <c r="E110" s="2"/>
    </row>
    <row r="111" spans="1:5" ht="12.75">
      <c r="A111" s="2"/>
      <c r="B111" s="46"/>
      <c r="C111" s="2"/>
      <c r="D111" s="2"/>
      <c r="E111" s="2"/>
    </row>
    <row r="112" spans="1:5" ht="12.75">
      <c r="A112" s="2"/>
      <c r="B112" s="46"/>
      <c r="C112" s="2"/>
      <c r="D112" s="2"/>
      <c r="E112" s="2"/>
    </row>
    <row r="113" spans="1:5" ht="12.75">
      <c r="A113" s="2"/>
      <c r="B113" s="46"/>
      <c r="C113" s="2"/>
      <c r="D113" s="2"/>
      <c r="E113" s="2"/>
    </row>
    <row r="114" spans="1:5" ht="12.75">
      <c r="A114" s="2"/>
      <c r="B114" s="46"/>
      <c r="C114" s="2"/>
      <c r="D114" s="2"/>
      <c r="E114" s="2"/>
    </row>
    <row r="115" spans="1:5" ht="12.75">
      <c r="A115" s="2"/>
      <c r="B115" s="46"/>
      <c r="C115" s="2"/>
      <c r="D115" s="2"/>
      <c r="E115" s="2"/>
    </row>
    <row r="116" spans="2:5" ht="12.75">
      <c r="B116" s="46"/>
      <c r="C116" s="2"/>
      <c r="D116" s="2"/>
      <c r="E116" s="2"/>
    </row>
    <row r="117" spans="2:5" ht="12.75">
      <c r="B117" s="46"/>
      <c r="C117" s="2"/>
      <c r="D117" s="2"/>
      <c r="E117" s="2"/>
    </row>
    <row r="118" spans="2:5" ht="12.75">
      <c r="B118" s="46"/>
      <c r="C118" s="2"/>
      <c r="D118" s="2"/>
      <c r="E118" s="2"/>
    </row>
    <row r="119" spans="2:5" ht="12.75">
      <c r="B119" s="46"/>
      <c r="C119" s="2"/>
      <c r="D119" s="2"/>
      <c r="E119" s="2"/>
    </row>
    <row r="120" spans="2:5" ht="12.75">
      <c r="B120" s="46"/>
      <c r="C120" s="2"/>
      <c r="D120" s="2"/>
      <c r="E120" s="2"/>
    </row>
    <row r="121" spans="2:5" ht="12.75">
      <c r="B121" s="46"/>
      <c r="C121" s="2"/>
      <c r="D121" s="2"/>
      <c r="E121" s="2"/>
    </row>
    <row r="122" spans="2:5" ht="12.75">
      <c r="B122" s="46"/>
      <c r="C122" s="2"/>
      <c r="D122" s="2"/>
      <c r="E122" s="2"/>
    </row>
    <row r="123" spans="2:5" ht="12.75">
      <c r="B123" s="46"/>
      <c r="C123" s="2"/>
      <c r="D123" s="2"/>
      <c r="E123" s="2"/>
    </row>
    <row r="124" spans="2:5" ht="12.75">
      <c r="B124" s="46"/>
      <c r="C124" s="2"/>
      <c r="D124" s="2"/>
      <c r="E124" s="2"/>
    </row>
    <row r="125" spans="2:5" ht="12.75">
      <c r="B125" s="46"/>
      <c r="C125" s="2"/>
      <c r="D125" s="2"/>
      <c r="E125" s="2"/>
    </row>
    <row r="126" spans="2:5" ht="12.75">
      <c r="B126" s="46"/>
      <c r="C126" s="2"/>
      <c r="D126" s="2"/>
      <c r="E126" s="2"/>
    </row>
    <row r="127" spans="2:5" ht="12.75">
      <c r="B127" s="46"/>
      <c r="C127" s="2"/>
      <c r="D127" s="2"/>
      <c r="E127" s="2"/>
    </row>
    <row r="128" spans="2:5" ht="12.75">
      <c r="B128" s="46"/>
      <c r="C128" s="2"/>
      <c r="D128" s="2"/>
      <c r="E128" s="2"/>
    </row>
    <row r="129" spans="2:5" ht="12.75">
      <c r="B129" s="46"/>
      <c r="C129" s="2"/>
      <c r="D129" s="2"/>
      <c r="E129" s="2"/>
    </row>
    <row r="130" spans="2:5" ht="12.75">
      <c r="B130" s="46"/>
      <c r="C130" s="2"/>
      <c r="D130" s="2"/>
      <c r="E130" s="2"/>
    </row>
    <row r="131" spans="2:5" ht="12.75">
      <c r="B131" s="46"/>
      <c r="C131" s="2"/>
      <c r="D131" s="2"/>
      <c r="E131" s="2"/>
    </row>
    <row r="132" spans="2:5" ht="12.75">
      <c r="B132" s="46"/>
      <c r="C132" s="2"/>
      <c r="D132" s="2"/>
      <c r="E132" s="2"/>
    </row>
    <row r="133" spans="2:5" ht="12.75">
      <c r="B133" s="46"/>
      <c r="C133" s="2"/>
      <c r="D133" s="2"/>
      <c r="E133" s="2"/>
    </row>
    <row r="134" spans="2:5" ht="12.75">
      <c r="B134" s="46"/>
      <c r="C134" s="2"/>
      <c r="D134" s="2"/>
      <c r="E134" s="2"/>
    </row>
    <row r="135" spans="2:5" ht="12.75">
      <c r="B135" s="46"/>
      <c r="C135" s="2"/>
      <c r="D135" s="2"/>
      <c r="E135" s="2"/>
    </row>
    <row r="136" spans="2:5" ht="12.75">
      <c r="B136" s="46"/>
      <c r="C136" s="2"/>
      <c r="D136" s="2"/>
      <c r="E136" s="2"/>
    </row>
    <row r="137" spans="2:5" ht="12.75">
      <c r="B137" s="46"/>
      <c r="C137" s="2"/>
      <c r="D137" s="2"/>
      <c r="E137" s="2"/>
    </row>
    <row r="138" spans="2:5" ht="12.75">
      <c r="B138" s="46"/>
      <c r="C138" s="2"/>
      <c r="D138" s="2"/>
      <c r="E138" s="2"/>
    </row>
    <row r="139" spans="2:5" ht="12.75">
      <c r="B139" s="46"/>
      <c r="C139" s="2"/>
      <c r="D139" s="2"/>
      <c r="E139" s="2"/>
    </row>
    <row r="140" spans="2:5" ht="12.75">
      <c r="B140" s="46"/>
      <c r="C140" s="2"/>
      <c r="D140" s="2"/>
      <c r="E140" s="2"/>
    </row>
    <row r="141" spans="2:5" ht="12.75">
      <c r="B141" s="46"/>
      <c r="C141" s="2"/>
      <c r="D141" s="2"/>
      <c r="E141" s="2"/>
    </row>
    <row r="142" spans="2:5" ht="12.75">
      <c r="B142" s="46"/>
      <c r="C142" s="2"/>
      <c r="D142" s="2"/>
      <c r="E142" s="2"/>
    </row>
    <row r="143" spans="2:5" ht="12.75">
      <c r="B143" s="46"/>
      <c r="C143" s="2"/>
      <c r="D143" s="2"/>
      <c r="E143" s="2"/>
    </row>
    <row r="144" spans="2:5" ht="12.75">
      <c r="B144" s="46"/>
      <c r="C144" s="2"/>
      <c r="D144" s="2"/>
      <c r="E144" s="2"/>
    </row>
    <row r="145" spans="2:5" ht="12.75">
      <c r="B145" s="46"/>
      <c r="C145" s="2"/>
      <c r="D145" s="2"/>
      <c r="E145" s="2"/>
    </row>
    <row r="146" spans="2:5" ht="12.75">
      <c r="B146" s="46"/>
      <c r="C146" s="2"/>
      <c r="D146" s="2"/>
      <c r="E146" s="2"/>
    </row>
    <row r="147" spans="2:5" ht="12.75">
      <c r="B147" s="46"/>
      <c r="C147" s="2"/>
      <c r="D147" s="2"/>
      <c r="E147" s="2"/>
    </row>
    <row r="148" spans="2:5" ht="12.75">
      <c r="B148" s="46"/>
      <c r="C148" s="2"/>
      <c r="D148" s="2"/>
      <c r="E148" s="2"/>
    </row>
    <row r="149" spans="2:5" ht="12.75">
      <c r="B149" s="46"/>
      <c r="C149" s="2"/>
      <c r="D149" s="2"/>
      <c r="E149" s="2"/>
    </row>
    <row r="150" spans="2:5" ht="12.75">
      <c r="B150" s="46"/>
      <c r="C150" s="2"/>
      <c r="D150" s="2"/>
      <c r="E150" s="2"/>
    </row>
    <row r="151" spans="2:5" ht="12.75">
      <c r="B151" s="46"/>
      <c r="C151" s="2"/>
      <c r="D151" s="2"/>
      <c r="E151" s="2"/>
    </row>
    <row r="152" spans="2:5" ht="12.75">
      <c r="B152" s="46"/>
      <c r="C152" s="2"/>
      <c r="D152" s="2"/>
      <c r="E152" s="2"/>
    </row>
    <row r="153" spans="2:5" ht="12.75">
      <c r="B153" s="46"/>
      <c r="C153" s="2"/>
      <c r="D153" s="2"/>
      <c r="E153" s="2"/>
    </row>
    <row r="154" spans="2:5" ht="12.75">
      <c r="B154" s="46"/>
      <c r="C154" s="2"/>
      <c r="D154" s="2"/>
      <c r="E154" s="2"/>
    </row>
    <row r="155" spans="2:5" ht="12.75">
      <c r="B155" s="46"/>
      <c r="C155" s="2"/>
      <c r="D155" s="2"/>
      <c r="E155" s="2"/>
    </row>
    <row r="156" spans="2:5" ht="12.75">
      <c r="B156" s="46"/>
      <c r="C156" s="2"/>
      <c r="D156" s="2"/>
      <c r="E156" s="2"/>
    </row>
    <row r="157" spans="2:5" ht="12.75">
      <c r="B157" s="46"/>
      <c r="C157" s="2"/>
      <c r="D157" s="2"/>
      <c r="E157" s="2"/>
    </row>
    <row r="158" spans="2:5" ht="12.75">
      <c r="B158" s="46"/>
      <c r="C158" s="2"/>
      <c r="D158" s="2"/>
      <c r="E158" s="2"/>
    </row>
    <row r="159" spans="2:5" ht="12.75">
      <c r="B159" s="46"/>
      <c r="C159" s="2"/>
      <c r="D159" s="2"/>
      <c r="E159" s="2"/>
    </row>
    <row r="160" spans="2:5" ht="12.75">
      <c r="B160" s="46"/>
      <c r="C160" s="2"/>
      <c r="D160" s="2"/>
      <c r="E160" s="2"/>
    </row>
    <row r="161" spans="2:5" ht="12.75">
      <c r="B161" s="46"/>
      <c r="C161" s="2"/>
      <c r="D161" s="2"/>
      <c r="E161" s="2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</sheetData>
  <mergeCells count="95">
    <mergeCell ref="U56:X56"/>
    <mergeCell ref="C57:E57"/>
    <mergeCell ref="C56:H56"/>
    <mergeCell ref="I56:L56"/>
    <mergeCell ref="M56:P56"/>
    <mergeCell ref="Q56:T56"/>
    <mergeCell ref="U52:X52"/>
    <mergeCell ref="C53:H53"/>
    <mergeCell ref="I53:L53"/>
    <mergeCell ref="M53:P53"/>
    <mergeCell ref="Q53:T53"/>
    <mergeCell ref="U53:X53"/>
    <mergeCell ref="C52:H52"/>
    <mergeCell ref="I52:L52"/>
    <mergeCell ref="M52:P52"/>
    <mergeCell ref="Q52:T52"/>
    <mergeCell ref="U50:X50"/>
    <mergeCell ref="C51:H51"/>
    <mergeCell ref="I51:L51"/>
    <mergeCell ref="M51:P51"/>
    <mergeCell ref="Q51:T51"/>
    <mergeCell ref="U51:X51"/>
    <mergeCell ref="I50:L50"/>
    <mergeCell ref="M50:P50"/>
    <mergeCell ref="Q50:T50"/>
    <mergeCell ref="U48:X48"/>
    <mergeCell ref="C49:H49"/>
    <mergeCell ref="I49:L49"/>
    <mergeCell ref="M49:P49"/>
    <mergeCell ref="Q49:T49"/>
    <mergeCell ref="U49:X49"/>
    <mergeCell ref="C48:H48"/>
    <mergeCell ref="I48:L48"/>
    <mergeCell ref="M48:P48"/>
    <mergeCell ref="Q48:T48"/>
    <mergeCell ref="I47:L47"/>
    <mergeCell ref="M47:P47"/>
    <mergeCell ref="Q47:T47"/>
    <mergeCell ref="U47:X47"/>
    <mergeCell ref="I46:L46"/>
    <mergeCell ref="M46:P46"/>
    <mergeCell ref="Q46:T46"/>
    <mergeCell ref="U46:X46"/>
    <mergeCell ref="B33:AA33"/>
    <mergeCell ref="M41:P41"/>
    <mergeCell ref="Q41:T41"/>
    <mergeCell ref="U41:X41"/>
    <mergeCell ref="A39:H47"/>
    <mergeCell ref="I39:P39"/>
    <mergeCell ref="Q39:X39"/>
    <mergeCell ref="I40:L40"/>
    <mergeCell ref="M40:P40"/>
    <mergeCell ref="Q40:T40"/>
    <mergeCell ref="U40:X40"/>
    <mergeCell ref="I41:L41"/>
    <mergeCell ref="M42:P42"/>
    <mergeCell ref="U42:X42"/>
    <mergeCell ref="B34:AA34"/>
    <mergeCell ref="C50:H50"/>
    <mergeCell ref="A63:H71"/>
    <mergeCell ref="I63:P63"/>
    <mergeCell ref="Q63:X63"/>
    <mergeCell ref="I64:L64"/>
    <mergeCell ref="M64:P64"/>
    <mergeCell ref="Q64:T64"/>
    <mergeCell ref="U64:X64"/>
    <mergeCell ref="I65:L65"/>
    <mergeCell ref="M65:P65"/>
    <mergeCell ref="Q65:T65"/>
    <mergeCell ref="U65:X65"/>
    <mergeCell ref="M66:P66"/>
    <mergeCell ref="U66:X66"/>
    <mergeCell ref="I70:L70"/>
    <mergeCell ref="M70:P70"/>
    <mergeCell ref="Q70:T70"/>
    <mergeCell ref="U70:X70"/>
    <mergeCell ref="I71:L71"/>
    <mergeCell ref="M71:P71"/>
    <mergeCell ref="Q71:T71"/>
    <mergeCell ref="U71:X71"/>
    <mergeCell ref="U72:X72"/>
    <mergeCell ref="C73:H73"/>
    <mergeCell ref="I73:L73"/>
    <mergeCell ref="M73:P73"/>
    <mergeCell ref="Q73:T73"/>
    <mergeCell ref="U73:X73"/>
    <mergeCell ref="C72:H72"/>
    <mergeCell ref="I72:L72"/>
    <mergeCell ref="M72:P72"/>
    <mergeCell ref="Q72:T72"/>
    <mergeCell ref="U74:X74"/>
    <mergeCell ref="C74:H74"/>
    <mergeCell ref="I74:L74"/>
    <mergeCell ref="M74:P74"/>
    <mergeCell ref="Q74:T74"/>
  </mergeCells>
  <printOptions/>
  <pageMargins left="1" right="0.25" top="0.75" bottom="0.25" header="0.5" footer="0.5"/>
  <pageSetup horizontalDpi="360" verticalDpi="360" orientation="portrait" scale="90" r:id="rId2"/>
  <headerFooter alignWithMargins="0">
    <oddFooter>&amp;R&amp;T&amp;D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</dc:creator>
  <cp:keywords/>
  <dc:description/>
  <cp:lastModifiedBy>user</cp:lastModifiedBy>
  <cp:lastPrinted>2004-08-26T11:25:31Z</cp:lastPrinted>
  <dcterms:created xsi:type="dcterms:W3CDTF">2002-10-15T03:50:48Z</dcterms:created>
  <dcterms:modified xsi:type="dcterms:W3CDTF">2004-02-26T12:01:54Z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